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PE\new class calcs\"/>
    </mc:Choice>
  </mc:AlternateContent>
  <bookViews>
    <workbookView xWindow="120" yWindow="120" windowWidth="19020" windowHeight="12660"/>
  </bookViews>
  <sheets>
    <sheet name="Calculator 2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4" l="1"/>
  <c r="M50" i="4" l="1"/>
  <c r="M33" i="4" l="1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H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C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N33" i="4" l="1"/>
  <c r="M35" i="4" s="1"/>
  <c r="M45" i="4" s="1"/>
  <c r="I33" i="4"/>
  <c r="D33" i="4"/>
  <c r="H35" i="4" l="1"/>
  <c r="C35" i="4"/>
  <c r="H41" i="4" l="1"/>
  <c r="H47" i="4"/>
  <c r="H48" i="4"/>
  <c r="H46" i="4"/>
  <c r="H42" i="4"/>
  <c r="H43" i="4"/>
  <c r="M44" i="4"/>
  <c r="C41" i="4"/>
  <c r="C47" i="4"/>
  <c r="C48" i="4"/>
  <c r="C46" i="4"/>
  <c r="C42" i="4"/>
  <c r="C43" i="4"/>
  <c r="M43" i="4"/>
  <c r="M51" i="4" l="1"/>
  <c r="M48" i="4"/>
</calcChain>
</file>

<file path=xl/sharedStrings.xml><?xml version="1.0" encoding="utf-8"?>
<sst xmlns="http://schemas.openxmlformats.org/spreadsheetml/2006/main" count="62" uniqueCount="37">
  <si>
    <t>Classification Calculator - Integrated Master degree</t>
  </si>
  <si>
    <t>3) Marks of AB (Absent) should be entered into the calculator as 0.</t>
  </si>
  <si>
    <t>Credit value</t>
  </si>
  <si>
    <t>Class boundary</t>
  </si>
  <si>
    <t>Threshold grade</t>
  </si>
  <si>
    <r>
      <t xml:space="preserve">1) In order to achieve Honours you will need to pass at least 100 credits in each year of your programme </t>
    </r>
    <r>
      <rPr>
        <i/>
        <sz val="9"/>
        <color theme="1"/>
        <rFont val="Arial"/>
        <family val="2"/>
      </rPr>
      <t>and</t>
    </r>
    <r>
      <rPr>
        <sz val="9"/>
        <color theme="1"/>
        <rFont val="Arial"/>
        <family val="2"/>
      </rPr>
      <t xml:space="preserve"> meet the requirements specified in the programme specification. You must also achieve at least 100 credits at each Level of study. </t>
    </r>
  </si>
  <si>
    <t>All marks and classifications must be confirmed by the Exam Board on behalf of Senate before they become final.</t>
  </si>
  <si>
    <t>Year 2 average</t>
  </si>
  <si>
    <t>Year 3 average</t>
  </si>
  <si>
    <t>Year 4 average</t>
  </si>
  <si>
    <t>Classification</t>
  </si>
  <si>
    <t>Applies to 4-year undergraduate programmes which are classified over Years 2, 3 and 4 - you will need to know how your classification average is weighted over Years 3 and 4 to find out which of the 2 outcomes applies to you</t>
  </si>
  <si>
    <t>This calculator is provided for guidance only. There is no guarantee that the classification calculated by this method is the one which will be finally awarded.</t>
  </si>
  <si>
    <t>Mark awarded  (0-100 scale)</t>
  </si>
  <si>
    <t>*Skills Discovery Module - discovery modules designed to develop specific skills (indicated in the Module Catalogue with the flag 'skd') - check the module catalogue for details if you are not sure. Can be taken in any year, but are single-weighted in the classification algorithm, regardless of level.</t>
  </si>
  <si>
    <t>Year 2 modules</t>
  </si>
  <si>
    <t>Total credits:</t>
  </si>
  <si>
    <t>1:1:2 calculation</t>
  </si>
  <si>
    <t>1st</t>
  </si>
  <si>
    <t>2ii</t>
  </si>
  <si>
    <t>2i</t>
  </si>
  <si>
    <t>1:2:2 calculation</t>
  </si>
  <si>
    <t>You will need the following averages in year 3 and 4 to achieve:</t>
  </si>
  <si>
    <t>Year 3 modules</t>
  </si>
  <si>
    <t>Year 4 modules</t>
  </si>
  <si>
    <t>You will need the following averages in year 4 to achieve:</t>
  </si>
  <si>
    <t>1:1:2 average</t>
  </si>
  <si>
    <t>1:2:2 average</t>
  </si>
  <si>
    <t>NB - The above averages are a guide only and are based on programmes where your credit totals in each year are equal.</t>
  </si>
  <si>
    <t>(including any Skills Discovery Modules* taken in Year 3 or 4)</t>
  </si>
  <si>
    <t>(excluding any Skills Discovery Modules* taken)</t>
  </si>
  <si>
    <t>3rd</t>
  </si>
  <si>
    <t>Grades within 0.5 of a boundary are rounded up automatically</t>
  </si>
  <si>
    <r>
      <t xml:space="preserve">4) If you had more than 1 attempt at a module, you should use the </t>
    </r>
    <r>
      <rPr>
        <b/>
        <sz val="9"/>
        <color theme="1"/>
        <rFont val="Arial"/>
        <family val="2"/>
      </rPr>
      <t>highest mark achieved</t>
    </r>
    <r>
      <rPr>
        <sz val="9"/>
        <color theme="1"/>
        <rFont val="Arial"/>
        <family val="2"/>
      </rPr>
      <t xml:space="preserve"> out of all attempts (unless you have been granted a 'first attempt' resit, which overwrites any previous mark gained in that module). You should also enter the highest credit value recorded for the module.</t>
    </r>
  </si>
  <si>
    <t>2) If you have failed any modules you should still include the mark achieved and credit value for these in your calculation.</t>
  </si>
  <si>
    <r>
      <t>6) If you are taking any</t>
    </r>
    <r>
      <rPr>
        <b/>
        <sz val="9"/>
        <color theme="1"/>
        <rFont val="Arial"/>
        <family val="2"/>
      </rPr>
      <t xml:space="preserve"> Skills Discovery Modules*</t>
    </r>
    <r>
      <rPr>
        <sz val="9"/>
        <color theme="1"/>
        <rFont val="Arial"/>
        <family val="2"/>
      </rPr>
      <t xml:space="preserve"> in Year 3 or above, the marks and credits should be included with your Year 2 marks.</t>
    </r>
  </si>
  <si>
    <t>5) If you have received a grade with a V code suffix, please enter your mark as 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</si>
</sst>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0"/>
      <name val="Arial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Protection="1">
      <protection locked="0"/>
    </xf>
    <xf numFmtId="0" fontId="5" fillId="0" borderId="0" xfId="0" applyFont="1" applyProtection="1"/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5" fillId="0" borderId="2" xfId="0" applyFont="1" applyBorder="1" applyProtection="1"/>
    <xf numFmtId="0" fontId="10" fillId="0" borderId="0" xfId="0" applyFont="1" applyProtection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/>
    <xf numFmtId="0" fontId="7" fillId="0" borderId="0" xfId="0" applyNumberFormat="1" applyFont="1" applyAlignment="1" applyProtection="1">
      <alignment wrapText="1"/>
    </xf>
    <xf numFmtId="0" fontId="7" fillId="0" borderId="0" xfId="0" applyNumberFormat="1" applyFont="1" applyAlignment="1" applyProtection="1"/>
    <xf numFmtId="0" fontId="7" fillId="0" borderId="0" xfId="0" applyFont="1" applyProtection="1"/>
    <xf numFmtId="0" fontId="6" fillId="0" borderId="0" xfId="0" applyFont="1" applyAlignment="1" applyProtection="1">
      <alignment wrapText="1"/>
    </xf>
    <xf numFmtId="0" fontId="7" fillId="5" borderId="1" xfId="0" applyFont="1" applyFill="1" applyBorder="1" applyAlignment="1" applyProtection="1">
      <alignment horizontal="center"/>
    </xf>
    <xf numFmtId="1" fontId="7" fillId="7" borderId="1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0" fontId="7" fillId="3" borderId="0" xfId="0" applyFont="1" applyFill="1" applyProtection="1"/>
    <xf numFmtId="0" fontId="7" fillId="0" borderId="0" xfId="0" applyFont="1" applyAlignment="1" applyProtection="1">
      <alignment horizontal="center"/>
    </xf>
    <xf numFmtId="0" fontId="5" fillId="3" borderId="0" xfId="0" applyFont="1" applyFill="1" applyProtection="1"/>
    <xf numFmtId="0" fontId="5" fillId="5" borderId="0" xfId="0" applyFont="1" applyFill="1" applyProtection="1"/>
    <xf numFmtId="0" fontId="7" fillId="7" borderId="0" xfId="0" applyFont="1" applyFill="1" applyProtection="1"/>
    <xf numFmtId="21" fontId="7" fillId="7" borderId="0" xfId="0" applyNumberFormat="1" applyFont="1" applyFill="1" applyProtection="1"/>
    <xf numFmtId="0" fontId="12" fillId="0" borderId="0" xfId="1" applyFont="1" applyAlignme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0" fontId="6" fillId="0" borderId="13" xfId="0" applyFont="1" applyBorder="1" applyAlignment="1" applyProtection="1">
      <alignment wrapText="1"/>
    </xf>
    <xf numFmtId="0" fontId="9" fillId="0" borderId="13" xfId="0" applyFont="1" applyBorder="1" applyAlignment="1" applyProtection="1">
      <alignment horizontal="center" vertical="center"/>
    </xf>
    <xf numFmtId="0" fontId="5" fillId="0" borderId="13" xfId="0" applyFont="1" applyBorder="1" applyProtection="1"/>
    <xf numFmtId="0" fontId="7" fillId="3" borderId="0" xfId="0" applyFont="1" applyFill="1" applyBorder="1" applyProtection="1"/>
    <xf numFmtId="0" fontId="5" fillId="0" borderId="0" xfId="0" applyFont="1" applyBorder="1" applyAlignment="1" applyProtection="1">
      <alignment wrapText="1"/>
    </xf>
    <xf numFmtId="0" fontId="1" fillId="0" borderId="13" xfId="0" applyFont="1" applyBorder="1" applyProtection="1"/>
    <xf numFmtId="164" fontId="5" fillId="6" borderId="0" xfId="0" applyNumberFormat="1" applyFont="1" applyFill="1" applyAlignment="1" applyProtection="1">
      <alignment horizontal="center"/>
    </xf>
    <xf numFmtId="164" fontId="5" fillId="3" borderId="0" xfId="0" applyNumberFormat="1" applyFont="1" applyFill="1" applyAlignment="1" applyProtection="1">
      <alignment horizontal="center"/>
    </xf>
    <xf numFmtId="164" fontId="5" fillId="5" borderId="0" xfId="0" applyNumberFormat="1" applyFont="1" applyFill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wrapText="1"/>
    </xf>
    <xf numFmtId="0" fontId="10" fillId="0" borderId="13" xfId="0" applyFont="1" applyBorder="1" applyAlignment="1" applyProtection="1">
      <alignment wrapText="1"/>
    </xf>
    <xf numFmtId="0" fontId="7" fillId="7" borderId="0" xfId="0" applyFont="1" applyFill="1" applyAlignment="1" applyProtection="1">
      <alignment horizontal="center"/>
    </xf>
    <xf numFmtId="0" fontId="13" fillId="0" borderId="0" xfId="0" applyFont="1" applyFill="1" applyBorder="1" applyAlignment="1" applyProtection="1">
      <alignment wrapText="1"/>
    </xf>
    <xf numFmtId="0" fontId="13" fillId="0" borderId="13" xfId="0" applyFont="1" applyFill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10" fillId="0" borderId="13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zoomScaleNormal="100" workbookViewId="0">
      <selection activeCell="B18" sqref="B18"/>
    </sheetView>
  </sheetViews>
  <sheetFormatPr defaultRowHeight="12.75"/>
  <cols>
    <col min="1" max="1" width="9.7109375" style="2" customWidth="1"/>
    <col min="2" max="3" width="14.42578125" style="2" customWidth="1"/>
    <col min="4" max="4" width="2" style="2" hidden="1" customWidth="1"/>
    <col min="5" max="6" width="9.7109375" style="2" customWidth="1"/>
    <col min="7" max="8" width="14.42578125" style="2" customWidth="1"/>
    <col min="9" max="9" width="2" style="2" hidden="1" customWidth="1"/>
    <col min="10" max="11" width="9.7109375" style="2" customWidth="1"/>
    <col min="12" max="13" width="14.42578125" style="2" customWidth="1"/>
    <col min="14" max="14" width="2" style="2" hidden="1" customWidth="1"/>
    <col min="15" max="15" width="9.7109375" style="2" customWidth="1"/>
    <col min="16" max="16384" width="9.140625" style="2"/>
  </cols>
  <sheetData>
    <row r="1" spans="1:15" ht="15.75">
      <c r="A1" s="1" t="s">
        <v>0</v>
      </c>
      <c r="I1" s="3"/>
    </row>
    <row r="2" spans="1:15" ht="25.5" customHeight="1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4" spans="1:15" ht="26.25" customHeight="1">
      <c r="A4" s="63" t="s">
        <v>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>
      <c r="A5" s="63" t="s">
        <v>34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ht="24.75" customHeight="1">
      <c r="A7" s="63" t="s">
        <v>33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>
      <c r="A8" s="57" t="s">
        <v>36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5" ht="12.75" customHeight="1">
      <c r="A9" s="61" t="s">
        <v>35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5" s="4" customFormat="1" ht="25.5" customHeight="1">
      <c r="A11" s="64" t="s">
        <v>14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5" s="4" customFormat="1" thickBot="1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7"/>
      <c r="M12" s="7"/>
      <c r="O12" s="7"/>
    </row>
    <row r="13" spans="1:15" s="4" customFormat="1" ht="12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13"/>
      <c r="M13" s="13"/>
      <c r="N13" s="13"/>
    </row>
    <row r="14" spans="1:15" s="4" customFormat="1" ht="15" customHeight="1">
      <c r="B14" s="65" t="s">
        <v>15</v>
      </c>
      <c r="C14" s="65"/>
      <c r="D14" s="65"/>
      <c r="E14" s="66"/>
      <c r="F14" s="26"/>
      <c r="G14" s="67" t="s">
        <v>23</v>
      </c>
      <c r="H14" s="67"/>
      <c r="I14" s="51"/>
      <c r="J14" s="52"/>
      <c r="L14" s="65" t="s">
        <v>24</v>
      </c>
      <c r="M14" s="65"/>
      <c r="N14" s="65"/>
    </row>
    <row r="15" spans="1:15" s="4" customFormat="1" ht="26.25" customHeight="1">
      <c r="B15" s="69" t="s">
        <v>29</v>
      </c>
      <c r="C15" s="69"/>
      <c r="D15" s="44"/>
      <c r="E15" s="56"/>
      <c r="F15" s="44"/>
      <c r="G15" s="68" t="s">
        <v>30</v>
      </c>
      <c r="H15" s="68"/>
      <c r="I15" s="54"/>
      <c r="J15" s="55"/>
      <c r="K15" s="26"/>
      <c r="L15" s="68" t="s">
        <v>30</v>
      </c>
      <c r="M15" s="68"/>
      <c r="N15" s="54"/>
      <c r="O15" s="54"/>
    </row>
    <row r="16" spans="1:15" s="4" customFormat="1" ht="12.75" customHeight="1">
      <c r="B16" s="39"/>
      <c r="C16" s="39"/>
      <c r="D16" s="39"/>
      <c r="E16" s="40"/>
      <c r="F16" s="39"/>
      <c r="G16" s="39"/>
      <c r="H16" s="39"/>
      <c r="I16" s="39"/>
      <c r="J16" s="40"/>
      <c r="K16" s="17"/>
      <c r="L16" s="17"/>
      <c r="M16" s="17"/>
      <c r="N16" s="17"/>
    </row>
    <row r="17" spans="2:14" s="4" customFormat="1" ht="24.95" customHeight="1" thickBot="1">
      <c r="B17" s="22" t="s">
        <v>13</v>
      </c>
      <c r="C17" s="22" t="s">
        <v>2</v>
      </c>
      <c r="D17" s="13"/>
      <c r="E17" s="40"/>
      <c r="F17" s="21"/>
      <c r="G17" s="22" t="s">
        <v>13</v>
      </c>
      <c r="H17" s="22" t="s">
        <v>2</v>
      </c>
      <c r="J17" s="41"/>
      <c r="K17" s="21"/>
      <c r="L17" s="22" t="s">
        <v>13</v>
      </c>
      <c r="M17" s="22" t="s">
        <v>2</v>
      </c>
    </row>
    <row r="18" spans="2:14" s="4" customFormat="1" ht="24.95" customHeight="1">
      <c r="B18" s="9"/>
      <c r="C18" s="10"/>
      <c r="D18" s="13">
        <f t="shared" ref="D18:D32" si="0">B18*C18</f>
        <v>0</v>
      </c>
      <c r="E18" s="40"/>
      <c r="F18" s="21"/>
      <c r="G18" s="9"/>
      <c r="H18" s="10"/>
      <c r="I18" s="4">
        <f t="shared" ref="I18:I32" si="1">G18*H18</f>
        <v>0</v>
      </c>
      <c r="J18" s="41"/>
      <c r="K18" s="21"/>
      <c r="L18" s="9"/>
      <c r="M18" s="10"/>
      <c r="N18" s="4">
        <f t="shared" ref="N18:N32" si="2">L18*M18</f>
        <v>0</v>
      </c>
    </row>
    <row r="19" spans="2:14" s="4" customFormat="1" ht="24.95" customHeight="1">
      <c r="B19" s="24"/>
      <c r="C19" s="25"/>
      <c r="D19" s="13">
        <f t="shared" si="0"/>
        <v>0</v>
      </c>
      <c r="E19" s="40"/>
      <c r="F19" s="21"/>
      <c r="G19" s="24"/>
      <c r="H19" s="25"/>
      <c r="I19" s="4">
        <f t="shared" si="1"/>
        <v>0</v>
      </c>
      <c r="J19" s="41"/>
      <c r="K19" s="21"/>
      <c r="L19" s="24"/>
      <c r="M19" s="25"/>
      <c r="N19" s="4">
        <f t="shared" si="2"/>
        <v>0</v>
      </c>
    </row>
    <row r="20" spans="2:14" s="4" customFormat="1" ht="24.95" customHeight="1">
      <c r="B20" s="24"/>
      <c r="C20" s="25"/>
      <c r="D20" s="13">
        <f t="shared" si="0"/>
        <v>0</v>
      </c>
      <c r="E20" s="40"/>
      <c r="F20" s="21"/>
      <c r="G20" s="24"/>
      <c r="H20" s="25"/>
      <c r="I20" s="4">
        <f t="shared" si="1"/>
        <v>0</v>
      </c>
      <c r="J20" s="41"/>
      <c r="K20" s="21"/>
      <c r="L20" s="24"/>
      <c r="M20" s="25"/>
      <c r="N20" s="4">
        <f t="shared" si="2"/>
        <v>0</v>
      </c>
    </row>
    <row r="21" spans="2:14" s="4" customFormat="1" ht="24.95" customHeight="1">
      <c r="B21" s="24"/>
      <c r="C21" s="25"/>
      <c r="D21" s="13">
        <f t="shared" si="0"/>
        <v>0</v>
      </c>
      <c r="E21" s="40"/>
      <c r="F21" s="21"/>
      <c r="G21" s="24"/>
      <c r="H21" s="25"/>
      <c r="I21" s="4">
        <f t="shared" si="1"/>
        <v>0</v>
      </c>
      <c r="J21" s="41"/>
      <c r="K21" s="21"/>
      <c r="L21" s="24"/>
      <c r="M21" s="25"/>
      <c r="N21" s="4">
        <f t="shared" si="2"/>
        <v>0</v>
      </c>
    </row>
    <row r="22" spans="2:14" s="4" customFormat="1" ht="24.95" customHeight="1">
      <c r="B22" s="24"/>
      <c r="C22" s="25"/>
      <c r="D22" s="13">
        <f t="shared" si="0"/>
        <v>0</v>
      </c>
      <c r="E22" s="40"/>
      <c r="F22" s="21"/>
      <c r="G22" s="24"/>
      <c r="H22" s="25"/>
      <c r="I22" s="4">
        <f t="shared" si="1"/>
        <v>0</v>
      </c>
      <c r="J22" s="41"/>
      <c r="K22" s="21"/>
      <c r="L22" s="24"/>
      <c r="M22" s="25"/>
      <c r="N22" s="4">
        <f t="shared" si="2"/>
        <v>0</v>
      </c>
    </row>
    <row r="23" spans="2:14" s="4" customFormat="1" ht="24.95" customHeight="1">
      <c r="B23" s="24"/>
      <c r="C23" s="25"/>
      <c r="D23" s="13">
        <f t="shared" si="0"/>
        <v>0</v>
      </c>
      <c r="E23" s="40"/>
      <c r="F23" s="21"/>
      <c r="G23" s="24"/>
      <c r="H23" s="25"/>
      <c r="I23" s="4">
        <f t="shared" si="1"/>
        <v>0</v>
      </c>
      <c r="J23" s="41"/>
      <c r="K23" s="21"/>
      <c r="L23" s="24"/>
      <c r="M23" s="25"/>
      <c r="N23" s="4">
        <f t="shared" si="2"/>
        <v>0</v>
      </c>
    </row>
    <row r="24" spans="2:14" s="4" customFormat="1" ht="24.95" customHeight="1">
      <c r="B24" s="24"/>
      <c r="C24" s="25"/>
      <c r="D24" s="13">
        <f t="shared" si="0"/>
        <v>0</v>
      </c>
      <c r="E24" s="40"/>
      <c r="F24" s="21"/>
      <c r="G24" s="24"/>
      <c r="H24" s="25"/>
      <c r="I24" s="4">
        <f t="shared" si="1"/>
        <v>0</v>
      </c>
      <c r="J24" s="41"/>
      <c r="K24" s="21"/>
      <c r="L24" s="24"/>
      <c r="M24" s="25"/>
      <c r="N24" s="4">
        <f t="shared" si="2"/>
        <v>0</v>
      </c>
    </row>
    <row r="25" spans="2:14" s="4" customFormat="1" ht="24.95" customHeight="1">
      <c r="B25" s="24"/>
      <c r="C25" s="25"/>
      <c r="D25" s="13">
        <f t="shared" si="0"/>
        <v>0</v>
      </c>
      <c r="E25" s="40"/>
      <c r="F25" s="21"/>
      <c r="G25" s="24"/>
      <c r="H25" s="25"/>
      <c r="I25" s="4">
        <f t="shared" si="1"/>
        <v>0</v>
      </c>
      <c r="J25" s="41"/>
      <c r="K25" s="21"/>
      <c r="L25" s="24"/>
      <c r="M25" s="25"/>
      <c r="N25" s="4">
        <f t="shared" si="2"/>
        <v>0</v>
      </c>
    </row>
    <row r="26" spans="2:14" s="4" customFormat="1" ht="24.95" customHeight="1">
      <c r="B26" s="24"/>
      <c r="C26" s="25"/>
      <c r="D26" s="13">
        <f t="shared" si="0"/>
        <v>0</v>
      </c>
      <c r="E26" s="40"/>
      <c r="F26" s="21"/>
      <c r="G26" s="24"/>
      <c r="H26" s="25"/>
      <c r="I26" s="4">
        <f t="shared" si="1"/>
        <v>0</v>
      </c>
      <c r="J26" s="41"/>
      <c r="K26" s="21"/>
      <c r="L26" s="24"/>
      <c r="M26" s="25"/>
      <c r="N26" s="4">
        <f t="shared" si="2"/>
        <v>0</v>
      </c>
    </row>
    <row r="27" spans="2:14" s="4" customFormat="1" ht="24.95" customHeight="1">
      <c r="B27" s="24"/>
      <c r="C27" s="25"/>
      <c r="D27" s="13">
        <f t="shared" si="0"/>
        <v>0</v>
      </c>
      <c r="E27" s="40"/>
      <c r="F27" s="21"/>
      <c r="G27" s="24"/>
      <c r="H27" s="25"/>
      <c r="I27" s="4">
        <f t="shared" si="1"/>
        <v>0</v>
      </c>
      <c r="J27" s="41"/>
      <c r="K27" s="21"/>
      <c r="L27" s="24"/>
      <c r="M27" s="25"/>
      <c r="N27" s="4">
        <f t="shared" si="2"/>
        <v>0</v>
      </c>
    </row>
    <row r="28" spans="2:14" s="4" customFormat="1" ht="24.95" customHeight="1">
      <c r="B28" s="24"/>
      <c r="C28" s="25"/>
      <c r="D28" s="13">
        <f t="shared" si="0"/>
        <v>0</v>
      </c>
      <c r="E28" s="40"/>
      <c r="F28" s="21"/>
      <c r="G28" s="24"/>
      <c r="H28" s="25"/>
      <c r="I28" s="4">
        <f t="shared" si="1"/>
        <v>0</v>
      </c>
      <c r="J28" s="41"/>
      <c r="K28" s="21"/>
      <c r="L28" s="24"/>
      <c r="M28" s="25"/>
      <c r="N28" s="4">
        <f t="shared" si="2"/>
        <v>0</v>
      </c>
    </row>
    <row r="29" spans="2:14" s="4" customFormat="1" ht="24.95" customHeight="1">
      <c r="B29" s="24"/>
      <c r="C29" s="25"/>
      <c r="D29" s="13">
        <f t="shared" si="0"/>
        <v>0</v>
      </c>
      <c r="E29" s="40"/>
      <c r="F29" s="21"/>
      <c r="G29" s="24"/>
      <c r="H29" s="25"/>
      <c r="I29" s="4">
        <f t="shared" si="1"/>
        <v>0</v>
      </c>
      <c r="J29" s="41"/>
      <c r="K29" s="21"/>
      <c r="L29" s="24"/>
      <c r="M29" s="25"/>
      <c r="N29" s="4">
        <f t="shared" si="2"/>
        <v>0</v>
      </c>
    </row>
    <row r="30" spans="2:14" s="4" customFormat="1" ht="24.95" customHeight="1">
      <c r="B30" s="24"/>
      <c r="C30" s="25"/>
      <c r="D30" s="13">
        <f t="shared" si="0"/>
        <v>0</v>
      </c>
      <c r="E30" s="40"/>
      <c r="F30" s="21"/>
      <c r="G30" s="24"/>
      <c r="H30" s="25"/>
      <c r="I30" s="4">
        <f t="shared" si="1"/>
        <v>0</v>
      </c>
      <c r="J30" s="41"/>
      <c r="K30" s="21"/>
      <c r="L30" s="24"/>
      <c r="M30" s="25"/>
      <c r="N30" s="4">
        <f t="shared" si="2"/>
        <v>0</v>
      </c>
    </row>
    <row r="31" spans="2:14" s="4" customFormat="1" ht="24.95" customHeight="1">
      <c r="B31" s="24"/>
      <c r="C31" s="25"/>
      <c r="D31" s="13">
        <f t="shared" si="0"/>
        <v>0</v>
      </c>
      <c r="E31" s="40"/>
      <c r="F31" s="21"/>
      <c r="G31" s="24"/>
      <c r="H31" s="25"/>
      <c r="I31" s="4">
        <f t="shared" si="1"/>
        <v>0</v>
      </c>
      <c r="J31" s="41"/>
      <c r="K31" s="21"/>
      <c r="L31" s="24"/>
      <c r="M31" s="25"/>
      <c r="N31" s="4">
        <f t="shared" si="2"/>
        <v>0</v>
      </c>
    </row>
    <row r="32" spans="2:14" s="4" customFormat="1" ht="24.95" customHeight="1" thickBot="1">
      <c r="B32" s="11"/>
      <c r="C32" s="12"/>
      <c r="D32" s="13">
        <f t="shared" si="0"/>
        <v>0</v>
      </c>
      <c r="E32" s="40"/>
      <c r="F32" s="21"/>
      <c r="G32" s="11"/>
      <c r="H32" s="12"/>
      <c r="I32" s="4">
        <f t="shared" si="1"/>
        <v>0</v>
      </c>
      <c r="J32" s="41"/>
      <c r="K32" s="21"/>
      <c r="L32" s="11"/>
      <c r="M32" s="12"/>
      <c r="N32" s="4">
        <f t="shared" si="2"/>
        <v>0</v>
      </c>
    </row>
    <row r="33" spans="2:14" s="4" customFormat="1" ht="24.95" customHeight="1">
      <c r="B33" s="29" t="s">
        <v>16</v>
      </c>
      <c r="C33" s="23">
        <f>SUM(C18:C32)</f>
        <v>0</v>
      </c>
      <c r="D33" s="13">
        <f>SUM(D18:D32)</f>
        <v>0</v>
      </c>
      <c r="E33" s="40"/>
      <c r="F33" s="21"/>
      <c r="G33" s="28" t="s">
        <v>16</v>
      </c>
      <c r="H33" s="23">
        <f>SUM(H18:H32)</f>
        <v>0</v>
      </c>
      <c r="I33" s="4">
        <f>SUM(I18:I32)</f>
        <v>0</v>
      </c>
      <c r="J33" s="41"/>
      <c r="K33" s="21"/>
      <c r="L33" s="28" t="s">
        <v>16</v>
      </c>
      <c r="M33" s="23">
        <f>SUM(M18:M32)</f>
        <v>0</v>
      </c>
      <c r="N33" s="4">
        <f>SUM(N18:N32)</f>
        <v>0</v>
      </c>
    </row>
    <row r="34" spans="2:14">
      <c r="B34" s="13"/>
      <c r="C34" s="13"/>
      <c r="D34" s="13"/>
      <c r="E34" s="42"/>
      <c r="F34" s="13"/>
      <c r="G34" s="4"/>
      <c r="H34" s="4"/>
      <c r="I34" s="4"/>
      <c r="J34" s="42"/>
      <c r="K34" s="4"/>
      <c r="L34" s="4"/>
      <c r="M34" s="4"/>
    </row>
    <row r="35" spans="2:14">
      <c r="B35" s="43" t="s">
        <v>7</v>
      </c>
      <c r="C35" s="49" t="str">
        <f>IF(D33&gt;0,D33/C33,"")</f>
        <v/>
      </c>
      <c r="D35" s="13"/>
      <c r="E35" s="42"/>
      <c r="F35" s="13"/>
      <c r="G35" s="31" t="s">
        <v>8</v>
      </c>
      <c r="H35" s="47" t="str">
        <f>IF(I33&gt;0,I33/H33,"")</f>
        <v/>
      </c>
      <c r="I35" s="4"/>
      <c r="J35" s="42"/>
      <c r="K35" s="4"/>
      <c r="L35" s="31" t="s">
        <v>9</v>
      </c>
      <c r="M35" s="47" t="str">
        <f>IF(N33&gt;0,N33/M33,"")</f>
        <v/>
      </c>
    </row>
    <row r="36" spans="2:14">
      <c r="B36" s="4"/>
      <c r="C36" s="4"/>
      <c r="D36" s="4"/>
      <c r="E36" s="42"/>
      <c r="F36" s="4"/>
      <c r="G36" s="4"/>
      <c r="H36" s="4"/>
      <c r="I36" s="4"/>
      <c r="J36" s="42"/>
      <c r="K36" s="4"/>
      <c r="L36" s="4"/>
      <c r="M36" s="4"/>
    </row>
    <row r="37" spans="2:14" ht="12.75" customHeight="1">
      <c r="B37" s="58" t="s">
        <v>22</v>
      </c>
      <c r="C37" s="58"/>
      <c r="D37" s="4"/>
      <c r="E37" s="42"/>
      <c r="F37" s="4"/>
      <c r="G37" s="58" t="s">
        <v>25</v>
      </c>
      <c r="H37" s="58"/>
      <c r="I37" s="4"/>
      <c r="J37" s="42"/>
      <c r="K37" s="4"/>
      <c r="L37" s="30" t="s">
        <v>3</v>
      </c>
      <c r="M37" s="30" t="s">
        <v>4</v>
      </c>
    </row>
    <row r="38" spans="2:14" ht="12.75" customHeight="1">
      <c r="B38" s="58"/>
      <c r="C38" s="58"/>
      <c r="E38" s="45"/>
      <c r="G38" s="58"/>
      <c r="H38" s="58"/>
      <c r="I38" s="4"/>
      <c r="J38" s="42"/>
      <c r="K38" s="4"/>
      <c r="L38" s="18" t="s">
        <v>18</v>
      </c>
      <c r="M38" s="19">
        <v>70</v>
      </c>
    </row>
    <row r="39" spans="2:14">
      <c r="E39" s="45"/>
      <c r="I39" s="4"/>
      <c r="J39" s="42"/>
      <c r="K39" s="4"/>
      <c r="L39" s="18" t="s">
        <v>20</v>
      </c>
      <c r="M39" s="19">
        <v>60</v>
      </c>
    </row>
    <row r="40" spans="2:14" ht="12.75" customHeight="1">
      <c r="B40" s="59" t="s">
        <v>17</v>
      </c>
      <c r="C40" s="59"/>
      <c r="D40" s="4"/>
      <c r="E40" s="42"/>
      <c r="F40" s="4"/>
      <c r="G40" s="59" t="s">
        <v>17</v>
      </c>
      <c r="H40" s="59"/>
      <c r="I40" s="4"/>
      <c r="J40" s="42"/>
      <c r="K40" s="4"/>
      <c r="L40" s="18" t="s">
        <v>19</v>
      </c>
      <c r="M40" s="19">
        <v>50</v>
      </c>
    </row>
    <row r="41" spans="2:14" ht="12.75" customHeight="1">
      <c r="B41" s="32" t="s">
        <v>18</v>
      </c>
      <c r="C41" s="46" t="str">
        <f>IF(C$35="","",((4*$M38)-C$35)/3)</f>
        <v/>
      </c>
      <c r="D41" s="4"/>
      <c r="E41" s="42"/>
      <c r="F41" s="4"/>
      <c r="G41" s="32" t="s">
        <v>18</v>
      </c>
      <c r="H41" s="46" t="str">
        <f>IF(H$35="","",((4*$M38)-C$35-H$35)/2)</f>
        <v/>
      </c>
      <c r="I41" s="4"/>
      <c r="J41" s="42"/>
      <c r="K41" s="4"/>
      <c r="L41" s="18" t="s">
        <v>31</v>
      </c>
      <c r="M41" s="19">
        <v>40</v>
      </c>
    </row>
    <row r="42" spans="2:14" ht="12.75" customHeight="1">
      <c r="B42" s="32" t="s">
        <v>20</v>
      </c>
      <c r="C42" s="46" t="str">
        <f>IF(C$35="","",((4*$M39)-C$35)/3)</f>
        <v/>
      </c>
      <c r="D42" s="4"/>
      <c r="E42" s="42"/>
      <c r="F42" s="4"/>
      <c r="G42" s="32" t="s">
        <v>20</v>
      </c>
      <c r="H42" s="46" t="str">
        <f>IF(H$35="","",((4*$M39)-C$35-H$35)/2)</f>
        <v/>
      </c>
      <c r="I42" s="4"/>
      <c r="J42" s="42"/>
      <c r="K42" s="4"/>
      <c r="L42" s="4"/>
      <c r="M42" s="4"/>
    </row>
    <row r="43" spans="2:14" ht="12.75" customHeight="1">
      <c r="B43" s="27" t="s">
        <v>19</v>
      </c>
      <c r="C43" s="46" t="str">
        <f>IF(C$35="","",((4*$M40)-C$35)/3)</f>
        <v/>
      </c>
      <c r="D43" s="4"/>
      <c r="E43" s="42"/>
      <c r="F43" s="4"/>
      <c r="G43" s="27" t="s">
        <v>19</v>
      </c>
      <c r="H43" s="46" t="str">
        <f>IF(H$35="","",((4*$M40)-C$35-H$35)/2)</f>
        <v/>
      </c>
      <c r="I43" s="4"/>
      <c r="J43" s="42"/>
      <c r="K43" s="4"/>
      <c r="L43" s="33" t="s">
        <v>7</v>
      </c>
      <c r="M43" s="47" t="str">
        <f>C35</f>
        <v/>
      </c>
    </row>
    <row r="44" spans="2:14" ht="12.75" customHeight="1">
      <c r="B44" s="4"/>
      <c r="C44" s="4"/>
      <c r="D44" s="4"/>
      <c r="E44" s="42"/>
      <c r="F44" s="4"/>
      <c r="G44" s="4"/>
      <c r="H44" s="4"/>
      <c r="I44" s="4"/>
      <c r="J44" s="42"/>
      <c r="K44" s="4"/>
      <c r="L44" s="33" t="s">
        <v>8</v>
      </c>
      <c r="M44" s="47" t="str">
        <f>H35</f>
        <v/>
      </c>
    </row>
    <row r="45" spans="2:14" ht="12.75" customHeight="1">
      <c r="B45" s="59" t="s">
        <v>21</v>
      </c>
      <c r="C45" s="59"/>
      <c r="D45" s="13"/>
      <c r="E45" s="42"/>
      <c r="F45" s="16"/>
      <c r="G45" s="59" t="s">
        <v>21</v>
      </c>
      <c r="H45" s="59"/>
      <c r="I45" s="4"/>
      <c r="J45" s="42"/>
      <c r="K45" s="4"/>
      <c r="L45" s="33" t="s">
        <v>9</v>
      </c>
      <c r="M45" s="47" t="str">
        <f>M35</f>
        <v/>
      </c>
    </row>
    <row r="46" spans="2:14" ht="12.75" customHeight="1">
      <c r="B46" s="32" t="s">
        <v>18</v>
      </c>
      <c r="C46" s="46" t="str">
        <f>IF(C$35="","",((5*$M38)-C$35)/4)</f>
        <v/>
      </c>
      <c r="D46" s="13"/>
      <c r="E46" s="42"/>
      <c r="F46" s="16"/>
      <c r="G46" s="32" t="s">
        <v>18</v>
      </c>
      <c r="H46" s="46" t="str">
        <f>IF(H$35="","",((5*$M38)-C$35)/2-H$35)</f>
        <v/>
      </c>
      <c r="I46" s="13"/>
      <c r="J46" s="42"/>
      <c r="K46" s="13"/>
      <c r="L46" s="4"/>
      <c r="M46" s="32"/>
      <c r="N46" s="8"/>
    </row>
    <row r="47" spans="2:14" ht="12.75" customHeight="1">
      <c r="B47" s="32" t="s">
        <v>20</v>
      </c>
      <c r="C47" s="46" t="str">
        <f>IF(C$35="","",((5*$M39)-C$35)/4)</f>
        <v/>
      </c>
      <c r="D47" s="4"/>
      <c r="E47" s="42"/>
      <c r="F47" s="4"/>
      <c r="G47" s="32" t="s">
        <v>20</v>
      </c>
      <c r="H47" s="46" t="str">
        <f>IF(H$35="","",((5*$M39)-C$35)/2-H$35)</f>
        <v/>
      </c>
      <c r="I47" s="13"/>
      <c r="J47" s="42"/>
      <c r="K47" s="13"/>
      <c r="L47" s="34" t="s">
        <v>26</v>
      </c>
      <c r="M47" s="48" t="str">
        <f>IF(M44="","",(D33+I33+N33+N33)/(C33+H33+M33+M33))</f>
        <v/>
      </c>
      <c r="N47" s="8"/>
    </row>
    <row r="48" spans="2:14" ht="12.75" customHeight="1">
      <c r="B48" s="27" t="s">
        <v>19</v>
      </c>
      <c r="C48" s="46" t="str">
        <f>IF(C$35="","",((5*$M40)-C$35)/4)</f>
        <v/>
      </c>
      <c r="D48" s="4"/>
      <c r="E48" s="42"/>
      <c r="F48" s="4"/>
      <c r="G48" s="27" t="s">
        <v>19</v>
      </c>
      <c r="H48" s="46" t="str">
        <f>IF(H$35="","",((5*$M40)-C$35)/2-H$35)</f>
        <v/>
      </c>
      <c r="I48" s="4"/>
      <c r="J48" s="42"/>
      <c r="K48" s="4"/>
      <c r="L48" s="35" t="s">
        <v>10</v>
      </c>
      <c r="M48" s="53" t="str">
        <f>IF(M47="","",IF(ROUND(M47,0)&gt;=$M$38,"1st",IF(ROUND(M47,0)&gt;=$M$39,"2i",IF(ROUND(M47,0)&gt;=$M$40,"2ii",IF(ROUND(M47,0)&gt;=$M$41,"3rd","Fail")))))</f>
        <v/>
      </c>
    </row>
    <row r="49" spans="1:14" ht="12.75" customHeight="1">
      <c r="I49" s="4"/>
      <c r="J49" s="42"/>
      <c r="K49" s="4"/>
      <c r="L49" s="4"/>
      <c r="M49" s="38"/>
    </row>
    <row r="50" spans="1:14" ht="12.75" customHeight="1">
      <c r="B50" s="70" t="s">
        <v>28</v>
      </c>
      <c r="C50" s="70"/>
      <c r="D50" s="70"/>
      <c r="E50" s="70"/>
      <c r="F50" s="70"/>
      <c r="G50" s="70"/>
      <c r="H50" s="70"/>
      <c r="I50" s="4"/>
      <c r="J50" s="42"/>
      <c r="K50" s="4"/>
      <c r="L50" s="34" t="s">
        <v>27</v>
      </c>
      <c r="M50" s="48" t="str">
        <f>IF(M44="","",(D33+I33+I33+N33+N33)/(C33+H33+H33+M33+M33))</f>
        <v/>
      </c>
    </row>
    <row r="51" spans="1:14" ht="12.75" customHeight="1">
      <c r="B51" s="70"/>
      <c r="C51" s="70"/>
      <c r="D51" s="70"/>
      <c r="E51" s="70"/>
      <c r="F51" s="70"/>
      <c r="G51" s="70"/>
      <c r="H51" s="70"/>
      <c r="I51" s="13"/>
      <c r="J51" s="42"/>
      <c r="K51" s="13"/>
      <c r="L51" s="36" t="s">
        <v>10</v>
      </c>
      <c r="M51" s="53" t="str">
        <f>IF(M50="","",IF(ROUND(M50,0)&gt;=$M$38,"1st",IF(ROUND(M50,0)&gt;=$M$39,"2i",IF(ROUND(M50,0)&gt;=$M$40,"2ii",IF(ROUND(M50,0)&gt;=$M$41,"3rd","Fail")))))</f>
        <v/>
      </c>
      <c r="N51" s="8"/>
    </row>
    <row r="52" spans="1:14" ht="12.75" customHeight="1">
      <c r="B52" s="37"/>
      <c r="C52" s="4"/>
      <c r="D52" s="4"/>
      <c r="E52" s="4"/>
      <c r="F52" s="4"/>
      <c r="G52" s="4"/>
      <c r="H52" s="4"/>
      <c r="I52" s="13"/>
      <c r="J52" s="13"/>
      <c r="K52" s="13"/>
      <c r="L52" s="16"/>
      <c r="M52" s="16"/>
      <c r="N52" s="8"/>
    </row>
    <row r="53" spans="1:14" ht="12.75" customHeight="1">
      <c r="B53" s="37"/>
      <c r="C53" s="4"/>
      <c r="D53" s="4"/>
      <c r="E53" s="4"/>
      <c r="F53" s="4"/>
      <c r="G53" s="4"/>
      <c r="H53" s="4"/>
      <c r="I53" s="13"/>
      <c r="J53" s="13"/>
      <c r="K53" s="13"/>
      <c r="L53" s="60" t="s">
        <v>32</v>
      </c>
      <c r="M53" s="60"/>
      <c r="N53" s="8"/>
    </row>
    <row r="54" spans="1:14" ht="12.75" customHeight="1">
      <c r="B54" s="37"/>
      <c r="C54" s="4"/>
      <c r="D54" s="4"/>
      <c r="E54" s="4"/>
      <c r="F54" s="4"/>
      <c r="G54" s="4"/>
      <c r="H54" s="4"/>
      <c r="I54" s="13"/>
      <c r="J54" s="13"/>
      <c r="K54" s="13"/>
      <c r="L54" s="60"/>
      <c r="M54" s="60"/>
      <c r="N54" s="8"/>
    </row>
    <row r="55" spans="1:14" ht="12.75" customHeight="1">
      <c r="B55" s="37"/>
      <c r="C55" s="4"/>
      <c r="D55" s="4"/>
      <c r="E55" s="4"/>
      <c r="F55" s="4"/>
      <c r="G55" s="4"/>
      <c r="H55" s="4"/>
      <c r="I55" s="13"/>
      <c r="J55" s="13"/>
      <c r="K55" s="13"/>
      <c r="L55" s="16"/>
      <c r="M55" s="16"/>
      <c r="N55" s="8"/>
    </row>
    <row r="56" spans="1:14" ht="12.75" customHeight="1">
      <c r="A56" s="15" t="s">
        <v>12</v>
      </c>
      <c r="B56" s="14"/>
      <c r="C56" s="14"/>
      <c r="D56" s="14"/>
      <c r="E56" s="14"/>
      <c r="F56" s="14"/>
      <c r="G56" s="14"/>
      <c r="H56" s="4"/>
      <c r="I56" s="4"/>
      <c r="J56" s="4"/>
      <c r="K56" s="16"/>
      <c r="L56" s="16"/>
      <c r="M56" s="8"/>
    </row>
    <row r="57" spans="1:14" ht="12.75" customHeight="1">
      <c r="A57" s="16" t="s">
        <v>6</v>
      </c>
      <c r="B57" s="4"/>
      <c r="C57" s="4"/>
      <c r="D57" s="4"/>
      <c r="E57" s="14"/>
      <c r="F57" s="4"/>
      <c r="G57" s="4"/>
      <c r="H57" s="14"/>
      <c r="I57" s="14"/>
      <c r="J57" s="14"/>
      <c r="K57" s="14"/>
      <c r="L57" s="14"/>
      <c r="M57" s="14"/>
    </row>
    <row r="58" spans="1:14" ht="12.75" customHeight="1">
      <c r="B58" s="4"/>
      <c r="C58" s="4"/>
      <c r="D58" s="4"/>
      <c r="I58" s="4"/>
      <c r="J58" s="4"/>
      <c r="K58" s="4"/>
      <c r="L58" s="14"/>
      <c r="M58" s="14"/>
      <c r="N58" s="14"/>
    </row>
    <row r="59" spans="1:14">
      <c r="L59" s="14"/>
      <c r="M59" s="14"/>
      <c r="N59" s="14"/>
    </row>
  </sheetData>
  <sheetProtection sheet="1" selectLockedCells="1"/>
  <protectedRanges>
    <protectedRange sqref="B18:C32 G18:H32 L18:M32" name="Range1_7"/>
  </protectedRanges>
  <mergeCells count="22">
    <mergeCell ref="L53:M54"/>
    <mergeCell ref="A9:M9"/>
    <mergeCell ref="A2:M2"/>
    <mergeCell ref="A4:M4"/>
    <mergeCell ref="A5:M5"/>
    <mergeCell ref="A6:M6"/>
    <mergeCell ref="A7:M7"/>
    <mergeCell ref="A11:M11"/>
    <mergeCell ref="B14:E14"/>
    <mergeCell ref="L14:N14"/>
    <mergeCell ref="G14:H14"/>
    <mergeCell ref="G15:H15"/>
    <mergeCell ref="B15:C15"/>
    <mergeCell ref="L15:M15"/>
    <mergeCell ref="B50:H51"/>
    <mergeCell ref="B37:C38"/>
    <mergeCell ref="A8:N8"/>
    <mergeCell ref="G37:H38"/>
    <mergeCell ref="B40:C40"/>
    <mergeCell ref="B45:C45"/>
    <mergeCell ref="G40:H40"/>
    <mergeCell ref="G45:H45"/>
  </mergeCells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815DB7D285B4B9BA1E2E525886D61" ma:contentTypeVersion="22" ma:contentTypeDescription="Create a new document." ma:contentTypeScope="" ma:versionID="dfbc3c0f021c9abf68be5031863356f4">
  <xsd:schema xmlns:xsd="http://www.w3.org/2001/XMLSchema" xmlns:xs="http://www.w3.org/2001/XMLSchema" xmlns:p="http://schemas.microsoft.com/office/2006/metadata/properties" xmlns:ns2="8f5883b0-3884-4a93-93a4-8c8b0324ac46" xmlns:ns3="45aa3c44-59e1-4092-91c6-4d55d6f9978d" xmlns:ns4="e624b471-45f9-4997-8ae9-02ccbe75fc58" targetNamespace="http://schemas.microsoft.com/office/2006/metadata/properties" ma:root="true" ma:fieldsID="1d23544962acdac26782a36613fc9fe1" ns2:_="" ns3:_="" ns4:_="">
    <xsd:import namespace="8f5883b0-3884-4a93-93a4-8c8b0324ac46"/>
    <xsd:import namespace="45aa3c44-59e1-4092-91c6-4d55d6f9978d"/>
    <xsd:import namespace="e624b471-45f9-4997-8ae9-02ccbe75fc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_dlc_DocId" minOccurs="0"/>
                <xsd:element ref="ns4:_dlc_DocIdUrl" minOccurs="0"/>
                <xsd:element ref="ns4:_dlc_DocIdPersistId" minOccurs="0"/>
                <xsd:element ref="ns2:MediaServiceLocation" minOccurs="0"/>
                <xsd:element ref="ns2:Notes0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883b0-3884-4a93-93a4-8c8b0324a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Notes0" ma:index="23" nillable="true" ma:displayName="Notes" ma:description="Brief description of document content/purpose" ma:internalName="Notes0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9" nillable="true" ma:displayName="Test" ma:description="Testing description" ma:internalName="Test">
      <xsd:simpleType>
        <xsd:restriction base="dms:Text">
          <xsd:maxLength value="255"/>
        </xsd:restriction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a3c44-59e1-4092-91c6-4d55d6f997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4b471-45f9-4997-8ae9-02ccbe75fc58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37e1efa6-7c74-4bae-9462-cbfcbb435912}" ma:internalName="TaxCatchAll" ma:showField="CatchAllData" ma:web="e624b471-45f9-4997-8ae9-02ccbe75f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8f5883b0-3884-4a93-93a4-8c8b0324ac46" xsi:nil="true"/>
    <lcf76f155ced4ddcb4097134ff3c332f xmlns="8f5883b0-3884-4a93-93a4-8c8b0324ac46">
      <Terms xmlns="http://schemas.microsoft.com/office/infopath/2007/PartnerControls"/>
    </lcf76f155ced4ddcb4097134ff3c332f>
    <Notes0 xmlns="8f5883b0-3884-4a93-93a4-8c8b0324ac46" xsi:nil="true"/>
    <TaxCatchAll xmlns="e624b471-45f9-4997-8ae9-02ccbe75fc58" xsi:nil="true"/>
    <_Flow_SignoffStatus xmlns="8f5883b0-3884-4a93-93a4-8c8b0324ac46" xsi:nil="true"/>
    <_dlc_DocId xmlns="e624b471-45f9-4997-8ae9-02ccbe75fc58">K6354JMWYF4P-1668644746-43458</_dlc_DocId>
    <_dlc_DocIdUrl xmlns="e624b471-45f9-4997-8ae9-02ccbe75fc58">
      <Url>https://leeds365.sharepoint.com/sites/SLP/proginfo/_layouts/15/DocIdRedir.aspx?ID=K6354JMWYF4P-1668644746-43458</Url>
      <Description>K6354JMWYF4P-1668644746-43458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B6C2398-E79B-4FD5-A010-573C25957635}"/>
</file>

<file path=customXml/itemProps2.xml><?xml version="1.0" encoding="utf-8"?>
<ds:datastoreItem xmlns:ds="http://schemas.openxmlformats.org/officeDocument/2006/customXml" ds:itemID="{EE783142-E4CE-4FF2-B1BD-EE3C3264A2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A6285F-326A-40B9-8CA0-D4BB5325F656}">
  <ds:schemaRefs>
    <ds:schemaRef ds:uri="22fb5537-0a33-4a2d-8ba6-e22bd04ffe1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62ed01-832f-4832-8b81-33d5d20e7d0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3687DF-F7D7-47CC-BBC5-F75B1EC06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2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Ciaran Clarke</cp:lastModifiedBy>
  <cp:revision/>
  <dcterms:created xsi:type="dcterms:W3CDTF">2009-03-04T09:36:54Z</dcterms:created>
  <dcterms:modified xsi:type="dcterms:W3CDTF">2024-12-13T13:37:34Z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0x01010038C815DB7D285B4B9BA1E2E525886D61</vt:lpwstr>
  </property>
  <property fmtid="{D5CDD505-2E9C-101B-9397-08002B2CF9AE}" pid="3" name="MediaServiceImageTags">
    <vt:lpwstr/>
  </property>
  <property fmtid="{D5CDD505-2E9C-101B-9397-08002B2CF9AE}" pid="4" name="_dlc_DocIdItemGuid">
    <vt:lpwstr>8ee24898-b3b2-4df1-9ae0-240886943b4b</vt:lpwstr>
  </property>
</Properties>
</file>