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occ\OneDrive - University of Leeds\CLASSIFICATION CALCS\final set 2\"/>
    </mc:Choice>
  </mc:AlternateContent>
  <bookViews>
    <workbookView xWindow="0" yWindow="0" windowWidth="25800" windowHeight="11970"/>
  </bookViews>
  <sheets>
    <sheet name="Calculator MAMB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33" i="4" l="1"/>
  <c r="S32" i="4"/>
  <c r="S31" i="4"/>
  <c r="S30" i="4"/>
  <c r="S29" i="4"/>
  <c r="S28" i="4"/>
  <c r="S27" i="4"/>
  <c r="S26" i="4"/>
  <c r="S25" i="4"/>
  <c r="S24" i="4"/>
  <c r="S23" i="4"/>
  <c r="S22" i="4"/>
  <c r="S21" i="4"/>
  <c r="S20" i="4"/>
  <c r="S19" i="4"/>
  <c r="S18" i="4"/>
  <c r="S33" i="4" l="1"/>
  <c r="R35" i="4" s="1"/>
  <c r="R46" i="4" s="1"/>
  <c r="M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H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C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N33" i="4" l="1"/>
  <c r="M35" i="4" s="1"/>
  <c r="I33" i="4"/>
  <c r="D33" i="4"/>
  <c r="M43" i="4" l="1"/>
  <c r="M41" i="4"/>
  <c r="M42" i="4"/>
  <c r="R45" i="4"/>
  <c r="H35" i="4"/>
  <c r="C35" i="4"/>
  <c r="H41" i="4" l="1"/>
  <c r="H43" i="4"/>
  <c r="H42" i="4"/>
  <c r="C41" i="4"/>
  <c r="C42" i="4"/>
  <c r="C43" i="4"/>
  <c r="R44" i="4"/>
  <c r="R48" i="4" s="1"/>
  <c r="R43" i="4"/>
  <c r="R49" i="4" l="1"/>
</calcChain>
</file>

<file path=xl/sharedStrings.xml><?xml version="1.0" encoding="utf-8"?>
<sst xmlns="http://schemas.openxmlformats.org/spreadsheetml/2006/main" count="61" uniqueCount="37">
  <si>
    <r>
      <t xml:space="preserve">1) In order to achieve Honours you will need to pass at least 100 credits in each year of your programme </t>
    </r>
    <r>
      <rPr>
        <i/>
        <sz val="9"/>
        <color theme="1"/>
        <rFont val="Arial"/>
        <family val="2"/>
      </rPr>
      <t>and</t>
    </r>
    <r>
      <rPr>
        <sz val="9"/>
        <color theme="1"/>
        <rFont val="Arial"/>
        <family val="2"/>
      </rPr>
      <t xml:space="preserve"> meet the requirements specified in the programme specification. You must also achieve at least 100 credits at each Level of study. </t>
    </r>
  </si>
  <si>
    <t>2) If you have failed any modules you should still include the mark achieved and credit value for these in your calculation.</t>
  </si>
  <si>
    <t>3) Marks of AB (Absent) should be entered into the calculator as 0.</t>
  </si>
  <si>
    <r>
      <t xml:space="preserve">4) If you had more than 1 attempt at a module, you should use the </t>
    </r>
    <r>
      <rPr>
        <b/>
        <sz val="9"/>
        <color theme="1"/>
        <rFont val="Arial"/>
        <family val="2"/>
      </rPr>
      <t>highest mark achieved</t>
    </r>
    <r>
      <rPr>
        <sz val="9"/>
        <color theme="1"/>
        <rFont val="Arial"/>
        <family val="2"/>
      </rPr>
      <t xml:space="preserve"> out of all attempts (unless you have been granted a 'first attempt' resit, which overwrites any previous mark gained in that module). You should also enter the highest credit value recorded for the module.</t>
    </r>
  </si>
  <si>
    <t>5) If you have received a grade with a V code suffix, please enter your mark as 39.</t>
  </si>
  <si>
    <r>
      <t>6) If you are taking any</t>
    </r>
    <r>
      <rPr>
        <b/>
        <sz val="9"/>
        <color theme="1"/>
        <rFont val="Arial"/>
        <family val="2"/>
      </rPr>
      <t xml:space="preserve"> Skills Discovery Modules*</t>
    </r>
    <r>
      <rPr>
        <sz val="9"/>
        <color theme="1"/>
        <rFont val="Arial"/>
        <family val="2"/>
      </rPr>
      <t xml:space="preserve"> in Year 3 or above, the marks and credits should be included with your Year 2 marks.</t>
    </r>
  </si>
  <si>
    <t>*Skills Discovery Module - discovery modules designed to develop specific skills (indicated in the Module Catalogue with the flag 'skd') - check the module catalogue for details if you are not sure. Can be taken in any year, but are single-weighted in the classification algorithm, regardless of level.</t>
  </si>
  <si>
    <t>Year 2 modules</t>
  </si>
  <si>
    <t>Year 3 modules</t>
  </si>
  <si>
    <t>Year 4 modules</t>
  </si>
  <si>
    <t>(including any Skills Discovery Modules* taken in Year 3 or 4)</t>
  </si>
  <si>
    <t>(excluding any Skills Discovery Modules* taken)</t>
  </si>
  <si>
    <t>Mark awarded  (0-100 scale)</t>
  </si>
  <si>
    <t>Credit value</t>
  </si>
  <si>
    <t>Total credits:</t>
  </si>
  <si>
    <t>Year 2 average</t>
  </si>
  <si>
    <t>Year 3 average</t>
  </si>
  <si>
    <t>Year 4 average</t>
  </si>
  <si>
    <t>Class boundary</t>
  </si>
  <si>
    <t>Threshold grade</t>
  </si>
  <si>
    <t>1st</t>
  </si>
  <si>
    <t>2i</t>
  </si>
  <si>
    <t>2ii</t>
  </si>
  <si>
    <t>3rd</t>
  </si>
  <si>
    <t>Overall average</t>
  </si>
  <si>
    <t>Classification</t>
  </si>
  <si>
    <t>NB - The above averages are a guide only and are based on programmes where your credit totals in each year are equal.</t>
  </si>
  <si>
    <t>Grades within 0.5 of a boundary are rounded up automatically</t>
  </si>
  <si>
    <t>This calculator is provided for guidance only. There is no guarantee that the classification calculated by this method is the one which will be finally awarded.</t>
  </si>
  <si>
    <t>All marks and classifications must be confirmed by the Exam Board on behalf of Senate before they become final.</t>
  </si>
  <si>
    <t>Year 5 average</t>
  </si>
  <si>
    <t>You will need the following averages in year 3, 4, 5 to achieve:</t>
  </si>
  <si>
    <t>You will need the following average in year 5 to achieve:</t>
  </si>
  <si>
    <t>Year 5 modules</t>
  </si>
  <si>
    <t>Classification Calculator - MArch,MEng Architecture</t>
  </si>
  <si>
    <t>Applies to the 5-year Civil Engineering programme classified over Years 2, 3, 4 and 5.</t>
  </si>
  <si>
    <t>You will need the following averages in year 4 and 5 to achieve: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</si>
</sst>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b/>
      <u/>
      <sz val="12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9"/>
      <name val="Arial"/>
      <family val="2"/>
    </font>
    <font>
      <u/>
      <sz val="9"/>
      <color theme="1"/>
      <name val="Arial"/>
      <family val="2"/>
    </font>
    <font>
      <sz val="9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5" fillId="0" borderId="0" xfId="0" applyFont="1"/>
    <xf numFmtId="0" fontId="2" fillId="0" borderId="0" xfId="0" applyFont="1"/>
    <xf numFmtId="0" fontId="6" fillId="0" borderId="0" xfId="0" applyFont="1"/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6" fillId="0" borderId="2" xfId="0" applyFont="1" applyBorder="1"/>
    <xf numFmtId="0" fontId="11" fillId="0" borderId="0" xfId="0" applyFont="1"/>
    <xf numFmtId="0" fontId="6" fillId="4" borderId="3" xfId="0" applyFont="1" applyFill="1" applyBorder="1" applyAlignment="1" applyProtection="1">
      <alignment horizontal="center" vertical="center"/>
      <protection locked="0"/>
    </xf>
    <xf numFmtId="0" fontId="6" fillId="4" borderId="5" xfId="0" applyFont="1" applyFill="1" applyBorder="1" applyAlignment="1" applyProtection="1">
      <alignment horizontal="center" vertical="center"/>
      <protection locked="0"/>
    </xf>
    <xf numFmtId="0" fontId="6" fillId="4" borderId="6" xfId="0" applyFont="1" applyFill="1" applyBorder="1" applyAlignment="1" applyProtection="1">
      <alignment horizontal="center" vertical="center"/>
      <protection locked="0"/>
    </xf>
    <xf numFmtId="0" fontId="6" fillId="4" borderId="7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wrapText="1"/>
    </xf>
    <xf numFmtId="0" fontId="8" fillId="0" borderId="0" xfId="0" applyFont="1"/>
    <xf numFmtId="0" fontId="7" fillId="0" borderId="0" xfId="0" applyFont="1" applyAlignment="1">
      <alignment wrapText="1"/>
    </xf>
    <xf numFmtId="0" fontId="8" fillId="5" borderId="1" xfId="0" applyFont="1" applyFill="1" applyBorder="1" applyAlignment="1">
      <alignment horizontal="center"/>
    </xf>
    <xf numFmtId="1" fontId="8" fillId="7" borderId="1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6" fillId="4" borderId="10" xfId="0" applyFont="1" applyFill="1" applyBorder="1" applyAlignment="1" applyProtection="1">
      <alignment horizontal="center" vertical="center"/>
      <protection locked="0"/>
    </xf>
    <xf numFmtId="0" fontId="6" fillId="4" borderId="11" xfId="0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3" borderId="0" xfId="0" applyFont="1" applyFill="1"/>
    <xf numFmtId="0" fontId="6" fillId="3" borderId="0" xfId="0" applyFont="1" applyFill="1"/>
    <xf numFmtId="0" fontId="6" fillId="5" borderId="0" xfId="0" applyFont="1" applyFill="1"/>
    <xf numFmtId="21" fontId="8" fillId="7" borderId="0" xfId="0" applyNumberFormat="1" applyFont="1" applyFill="1"/>
    <xf numFmtId="0" fontId="13" fillId="0" borderId="0" xfId="1" applyFont="1" applyAlignment="1" applyProtection="1"/>
    <xf numFmtId="0" fontId="7" fillId="0" borderId="13" xfId="0" applyFont="1" applyBorder="1" applyAlignment="1">
      <alignment wrapText="1"/>
    </xf>
    <xf numFmtId="0" fontId="10" fillId="0" borderId="13" xfId="0" applyFont="1" applyBorder="1" applyAlignment="1">
      <alignment horizontal="center" vertical="center"/>
    </xf>
    <xf numFmtId="0" fontId="6" fillId="0" borderId="13" xfId="0" applyFont="1" applyBorder="1"/>
    <xf numFmtId="0" fontId="6" fillId="0" borderId="0" xfId="0" applyFont="1" applyAlignment="1">
      <alignment wrapText="1"/>
    </xf>
    <xf numFmtId="164" fontId="6" fillId="6" borderId="0" xfId="0" applyNumberFormat="1" applyFont="1" applyFill="1" applyAlignment="1">
      <alignment horizontal="center"/>
    </xf>
    <xf numFmtId="164" fontId="6" fillId="3" borderId="0" xfId="0" applyNumberFormat="1" applyFont="1" applyFill="1" applyAlignment="1">
      <alignment horizontal="center"/>
    </xf>
    <xf numFmtId="164" fontId="6" fillId="5" borderId="0" xfId="0" applyNumberFormat="1" applyFont="1" applyFill="1" applyAlignment="1">
      <alignment horizontal="center"/>
    </xf>
    <xf numFmtId="0" fontId="6" fillId="0" borderId="0" xfId="0" applyFont="1" applyAlignment="1">
      <alignment horizontal="left" vertical="top" wrapText="1"/>
    </xf>
    <xf numFmtId="0" fontId="11" fillId="0" borderId="13" xfId="0" applyFont="1" applyBorder="1" applyAlignment="1">
      <alignment wrapText="1"/>
    </xf>
    <xf numFmtId="0" fontId="8" fillId="7" borderId="0" xfId="0" applyFont="1" applyFill="1" applyAlignment="1">
      <alignment horizontal="center"/>
    </xf>
    <xf numFmtId="0" fontId="14" fillId="0" borderId="0" xfId="0" applyFont="1" applyAlignment="1">
      <alignment wrapText="1"/>
    </xf>
    <xf numFmtId="0" fontId="14" fillId="0" borderId="13" xfId="0" applyFont="1" applyBorder="1" applyAlignment="1">
      <alignment wrapText="1"/>
    </xf>
    <xf numFmtId="0" fontId="6" fillId="0" borderId="13" xfId="0" applyFont="1" applyBorder="1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/>
    <xf numFmtId="0" fontId="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0" borderId="13" xfId="0" applyFont="1" applyBorder="1" applyAlignment="1">
      <alignment wrapText="1"/>
    </xf>
    <xf numFmtId="0" fontId="6" fillId="0" borderId="0" xfId="0" applyFont="1" applyAlignment="1">
      <alignment wrapText="1"/>
    </xf>
    <xf numFmtId="0" fontId="1" fillId="0" borderId="0" xfId="0" applyFont="1" applyProtection="1">
      <protection locked="0"/>
    </xf>
    <xf numFmtId="0" fontId="1" fillId="0" borderId="13" xfId="0" applyFont="1" applyBorder="1"/>
    <xf numFmtId="0" fontId="0" fillId="0" borderId="0" xfId="0" applyAlignment="1">
      <alignment horizontal="center" wrapText="1"/>
    </xf>
    <xf numFmtId="0" fontId="8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0" fontId="14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6" fillId="2" borderId="0" xfId="0" applyFont="1" applyFill="1" applyAlignment="1">
      <alignment horizontal="left" vertical="top" wrapText="1"/>
    </xf>
    <xf numFmtId="0" fontId="7" fillId="0" borderId="0" xfId="0" applyFont="1" applyAlignment="1">
      <alignment wrapText="1"/>
    </xf>
    <xf numFmtId="0" fontId="11" fillId="0" borderId="13" xfId="0" applyFont="1" applyBorder="1" applyAlignment="1">
      <alignment wrapText="1"/>
    </xf>
    <xf numFmtId="0" fontId="1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12" fillId="2" borderId="0" xfId="0" applyFont="1" applyFill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5"/>
  <sheetViews>
    <sheetView showGridLines="0" tabSelected="1" zoomScaleNormal="100" workbookViewId="0">
      <selection activeCell="B18" sqref="B18"/>
    </sheetView>
  </sheetViews>
  <sheetFormatPr defaultRowHeight="12.75"/>
  <cols>
    <col min="1" max="1" width="9.7109375" style="2" customWidth="1"/>
    <col min="2" max="3" width="14.42578125" style="2" customWidth="1"/>
    <col min="4" max="4" width="2" style="2" hidden="1" customWidth="1"/>
    <col min="5" max="6" width="9.7109375" style="2" customWidth="1"/>
    <col min="7" max="8" width="14.42578125" style="2" customWidth="1"/>
    <col min="9" max="9" width="2" style="2" hidden="1" customWidth="1"/>
    <col min="10" max="11" width="9.7109375" style="2" customWidth="1"/>
    <col min="12" max="13" width="14.42578125" style="2" customWidth="1"/>
    <col min="14" max="14" width="2" style="2" hidden="1" customWidth="1"/>
    <col min="15" max="16" width="9.7109375" style="2" customWidth="1"/>
    <col min="17" max="18" width="14.42578125" style="2" customWidth="1"/>
    <col min="19" max="19" width="2" style="2" hidden="1" customWidth="1"/>
    <col min="20" max="20" width="9.7109375" style="2" customWidth="1"/>
    <col min="21" max="16384" width="9.140625" style="2"/>
  </cols>
  <sheetData>
    <row r="1" spans="1:20" ht="15.75">
      <c r="A1" s="1" t="s">
        <v>34</v>
      </c>
      <c r="B1" s="47"/>
      <c r="C1" s="47"/>
      <c r="D1" s="47"/>
      <c r="E1" s="47"/>
      <c r="F1" s="47"/>
      <c r="G1" s="47"/>
      <c r="H1" s="47"/>
      <c r="I1" s="52"/>
      <c r="J1" s="47"/>
      <c r="K1" s="47"/>
      <c r="L1" s="47"/>
      <c r="M1" s="47"/>
      <c r="N1" s="47"/>
      <c r="O1" s="47"/>
    </row>
    <row r="2" spans="1:20">
      <c r="A2" s="60" t="s">
        <v>35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47"/>
      <c r="O2" s="47"/>
    </row>
    <row r="4" spans="1:20" ht="26.25" customHeight="1">
      <c r="A4" s="61" t="s">
        <v>0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47"/>
      <c r="O4" s="47"/>
    </row>
    <row r="5" spans="1:20">
      <c r="A5" s="61" t="s">
        <v>1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47"/>
      <c r="O5" s="47"/>
    </row>
    <row r="6" spans="1:20">
      <c r="A6" s="61" t="s">
        <v>2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47"/>
      <c r="O6" s="47"/>
    </row>
    <row r="7" spans="1:20" ht="24.75" customHeight="1">
      <c r="A7" s="61" t="s">
        <v>3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47"/>
      <c r="O7" s="47"/>
    </row>
    <row r="8" spans="1:20">
      <c r="A8" s="66" t="s">
        <v>4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47"/>
    </row>
    <row r="9" spans="1:20" ht="12.75" customHeight="1">
      <c r="A9" s="59" t="s">
        <v>5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47"/>
      <c r="O9" s="47"/>
    </row>
    <row r="10" spans="1:20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7"/>
      <c r="O10" s="47"/>
    </row>
    <row r="11" spans="1:20" s="3" customFormat="1" ht="25.5" customHeight="1">
      <c r="A11" s="62" t="s">
        <v>6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</row>
    <row r="12" spans="1:20" s="3" customFormat="1" thickBot="1">
      <c r="A12" s="4"/>
      <c r="B12" s="5"/>
      <c r="C12" s="5"/>
      <c r="D12" s="5"/>
      <c r="E12" s="5"/>
      <c r="F12" s="5"/>
      <c r="G12" s="5"/>
      <c r="H12" s="5"/>
      <c r="I12" s="5"/>
      <c r="J12" s="5"/>
      <c r="K12" s="6"/>
      <c r="L12" s="6"/>
      <c r="M12" s="6"/>
      <c r="O12" s="6"/>
    </row>
    <row r="13" spans="1:20" s="3" customFormat="1" ht="12">
      <c r="B13" s="17"/>
      <c r="C13" s="18"/>
      <c r="D13" s="18"/>
      <c r="E13" s="18"/>
      <c r="F13" s="18"/>
      <c r="G13" s="18"/>
      <c r="H13" s="18"/>
      <c r="I13" s="18"/>
      <c r="J13" s="18"/>
      <c r="K13" s="18"/>
      <c r="P13" s="18"/>
    </row>
    <row r="14" spans="1:20" s="3" customFormat="1" ht="15" customHeight="1">
      <c r="B14" s="56" t="s">
        <v>7</v>
      </c>
      <c r="C14" s="56"/>
      <c r="D14" s="56"/>
      <c r="E14" s="63"/>
      <c r="F14" s="23"/>
      <c r="G14" s="64" t="s">
        <v>8</v>
      </c>
      <c r="H14" s="64"/>
      <c r="I14" s="23"/>
      <c r="J14" s="41"/>
      <c r="L14" s="56" t="s">
        <v>9</v>
      </c>
      <c r="M14" s="56"/>
      <c r="N14" s="56"/>
      <c r="O14" s="50"/>
      <c r="Q14" s="56" t="s">
        <v>33</v>
      </c>
      <c r="R14" s="56"/>
      <c r="S14" s="56"/>
    </row>
    <row r="15" spans="1:20" s="3" customFormat="1" ht="26.25" customHeight="1">
      <c r="B15" s="65" t="s">
        <v>10</v>
      </c>
      <c r="C15" s="65"/>
      <c r="D15" s="36"/>
      <c r="E15" s="45"/>
      <c r="F15" s="36"/>
      <c r="G15" s="57" t="s">
        <v>11</v>
      </c>
      <c r="H15" s="57"/>
      <c r="I15" s="43"/>
      <c r="J15" s="44"/>
      <c r="K15" s="23"/>
      <c r="L15" s="57" t="s">
        <v>11</v>
      </c>
      <c r="M15" s="57"/>
      <c r="N15" s="43"/>
      <c r="O15" s="44"/>
      <c r="P15" s="49"/>
      <c r="Q15" s="57" t="s">
        <v>11</v>
      </c>
      <c r="R15" s="57"/>
      <c r="S15" s="43"/>
      <c r="T15" s="43"/>
    </row>
    <row r="16" spans="1:20" s="3" customFormat="1" ht="12.75" customHeight="1">
      <c r="B16" s="14"/>
      <c r="C16" s="14"/>
      <c r="D16" s="14"/>
      <c r="E16" s="33"/>
      <c r="F16" s="14"/>
      <c r="G16" s="14"/>
      <c r="H16" s="14"/>
      <c r="I16" s="14"/>
      <c r="J16" s="33"/>
      <c r="K16" s="14"/>
      <c r="L16" s="14"/>
      <c r="M16" s="14"/>
      <c r="N16" s="14"/>
      <c r="O16" s="33"/>
      <c r="P16" s="48"/>
      <c r="Q16" s="48"/>
      <c r="R16" s="48"/>
      <c r="S16" s="48"/>
    </row>
    <row r="17" spans="2:19" s="3" customFormat="1" ht="24.95" customHeight="1" thickBot="1">
      <c r="B17" s="19" t="s">
        <v>12</v>
      </c>
      <c r="C17" s="19" t="s">
        <v>13</v>
      </c>
      <c r="E17" s="33"/>
      <c r="F17" s="18"/>
      <c r="G17" s="19" t="s">
        <v>12</v>
      </c>
      <c r="H17" s="19" t="s">
        <v>13</v>
      </c>
      <c r="J17" s="34"/>
      <c r="K17" s="18"/>
      <c r="L17" s="19" t="s">
        <v>12</v>
      </c>
      <c r="M17" s="19" t="s">
        <v>13</v>
      </c>
      <c r="O17" s="34"/>
      <c r="P17" s="18"/>
      <c r="Q17" s="19" t="s">
        <v>12</v>
      </c>
      <c r="R17" s="19" t="s">
        <v>13</v>
      </c>
    </row>
    <row r="18" spans="2:19" s="3" customFormat="1" ht="24.95" customHeight="1">
      <c r="B18" s="8"/>
      <c r="C18" s="9"/>
      <c r="D18" s="3">
        <f t="shared" ref="D18:D32" si="0">B18*C18</f>
        <v>0</v>
      </c>
      <c r="E18" s="33"/>
      <c r="F18" s="18"/>
      <c r="G18" s="8"/>
      <c r="H18" s="9"/>
      <c r="I18" s="3">
        <f t="shared" ref="I18:I32" si="1">G18*H18</f>
        <v>0</v>
      </c>
      <c r="J18" s="34"/>
      <c r="K18" s="18"/>
      <c r="L18" s="8"/>
      <c r="M18" s="9"/>
      <c r="N18" s="3">
        <f t="shared" ref="N18:N32" si="2">L18*M18</f>
        <v>0</v>
      </c>
      <c r="O18" s="34"/>
      <c r="P18" s="18"/>
      <c r="Q18" s="8"/>
      <c r="R18" s="9"/>
      <c r="S18" s="3">
        <f t="shared" ref="S18:S32" si="3">Q18*R18</f>
        <v>0</v>
      </c>
    </row>
    <row r="19" spans="2:19" s="3" customFormat="1" ht="24.95" customHeight="1">
      <c r="B19" s="21"/>
      <c r="C19" s="22"/>
      <c r="D19" s="3">
        <f t="shared" si="0"/>
        <v>0</v>
      </c>
      <c r="E19" s="33"/>
      <c r="F19" s="18"/>
      <c r="G19" s="21"/>
      <c r="H19" s="22"/>
      <c r="I19" s="3">
        <f t="shared" si="1"/>
        <v>0</v>
      </c>
      <c r="J19" s="34"/>
      <c r="K19" s="18"/>
      <c r="L19" s="21"/>
      <c r="M19" s="22"/>
      <c r="N19" s="3">
        <f t="shared" si="2"/>
        <v>0</v>
      </c>
      <c r="O19" s="34"/>
      <c r="P19" s="18"/>
      <c r="Q19" s="21"/>
      <c r="R19" s="22"/>
      <c r="S19" s="3">
        <f t="shared" si="3"/>
        <v>0</v>
      </c>
    </row>
    <row r="20" spans="2:19" s="3" customFormat="1" ht="24.95" customHeight="1">
      <c r="B20" s="21"/>
      <c r="C20" s="22"/>
      <c r="D20" s="3">
        <f t="shared" si="0"/>
        <v>0</v>
      </c>
      <c r="E20" s="33"/>
      <c r="F20" s="18"/>
      <c r="G20" s="21"/>
      <c r="H20" s="22"/>
      <c r="I20" s="3">
        <f t="shared" si="1"/>
        <v>0</v>
      </c>
      <c r="J20" s="34"/>
      <c r="K20" s="18"/>
      <c r="L20" s="21"/>
      <c r="M20" s="22"/>
      <c r="N20" s="3">
        <f t="shared" si="2"/>
        <v>0</v>
      </c>
      <c r="O20" s="34"/>
      <c r="P20" s="18"/>
      <c r="Q20" s="21"/>
      <c r="R20" s="22"/>
      <c r="S20" s="3">
        <f t="shared" si="3"/>
        <v>0</v>
      </c>
    </row>
    <row r="21" spans="2:19" s="3" customFormat="1" ht="24.95" customHeight="1">
      <c r="B21" s="21"/>
      <c r="C21" s="22"/>
      <c r="D21" s="3">
        <f t="shared" si="0"/>
        <v>0</v>
      </c>
      <c r="E21" s="33"/>
      <c r="F21" s="18"/>
      <c r="G21" s="21"/>
      <c r="H21" s="22"/>
      <c r="I21" s="3">
        <f t="shared" si="1"/>
        <v>0</v>
      </c>
      <c r="J21" s="34"/>
      <c r="K21" s="18"/>
      <c r="L21" s="21"/>
      <c r="M21" s="22"/>
      <c r="N21" s="3">
        <f t="shared" si="2"/>
        <v>0</v>
      </c>
      <c r="O21" s="34"/>
      <c r="P21" s="18"/>
      <c r="Q21" s="21"/>
      <c r="R21" s="22"/>
      <c r="S21" s="3">
        <f t="shared" si="3"/>
        <v>0</v>
      </c>
    </row>
    <row r="22" spans="2:19" s="3" customFormat="1" ht="24.95" customHeight="1">
      <c r="B22" s="21"/>
      <c r="C22" s="22"/>
      <c r="D22" s="3">
        <f t="shared" si="0"/>
        <v>0</v>
      </c>
      <c r="E22" s="33"/>
      <c r="F22" s="18"/>
      <c r="G22" s="21"/>
      <c r="H22" s="22"/>
      <c r="I22" s="3">
        <f t="shared" si="1"/>
        <v>0</v>
      </c>
      <c r="J22" s="34"/>
      <c r="K22" s="18"/>
      <c r="L22" s="21"/>
      <c r="M22" s="22"/>
      <c r="N22" s="3">
        <f t="shared" si="2"/>
        <v>0</v>
      </c>
      <c r="O22" s="34"/>
      <c r="P22" s="18"/>
      <c r="Q22" s="21"/>
      <c r="R22" s="22"/>
      <c r="S22" s="3">
        <f t="shared" si="3"/>
        <v>0</v>
      </c>
    </row>
    <row r="23" spans="2:19" s="3" customFormat="1" ht="24.95" customHeight="1">
      <c r="B23" s="21"/>
      <c r="C23" s="22"/>
      <c r="D23" s="3">
        <f t="shared" si="0"/>
        <v>0</v>
      </c>
      <c r="E23" s="33"/>
      <c r="F23" s="18"/>
      <c r="G23" s="21"/>
      <c r="H23" s="22"/>
      <c r="I23" s="3">
        <f t="shared" si="1"/>
        <v>0</v>
      </c>
      <c r="J23" s="34"/>
      <c r="K23" s="18"/>
      <c r="L23" s="21"/>
      <c r="M23" s="22"/>
      <c r="N23" s="3">
        <f t="shared" si="2"/>
        <v>0</v>
      </c>
      <c r="O23" s="34"/>
      <c r="P23" s="18"/>
      <c r="Q23" s="21"/>
      <c r="R23" s="22"/>
      <c r="S23" s="3">
        <f t="shared" si="3"/>
        <v>0</v>
      </c>
    </row>
    <row r="24" spans="2:19" s="3" customFormat="1" ht="24.95" customHeight="1">
      <c r="B24" s="21"/>
      <c r="C24" s="22"/>
      <c r="D24" s="3">
        <f t="shared" si="0"/>
        <v>0</v>
      </c>
      <c r="E24" s="33"/>
      <c r="F24" s="18"/>
      <c r="G24" s="21"/>
      <c r="H24" s="22"/>
      <c r="I24" s="3">
        <f t="shared" si="1"/>
        <v>0</v>
      </c>
      <c r="J24" s="34"/>
      <c r="K24" s="18"/>
      <c r="L24" s="21"/>
      <c r="M24" s="22"/>
      <c r="N24" s="3">
        <f t="shared" si="2"/>
        <v>0</v>
      </c>
      <c r="O24" s="34"/>
      <c r="P24" s="18"/>
      <c r="Q24" s="21"/>
      <c r="R24" s="22"/>
      <c r="S24" s="3">
        <f t="shared" si="3"/>
        <v>0</v>
      </c>
    </row>
    <row r="25" spans="2:19" s="3" customFormat="1" ht="24.95" customHeight="1">
      <c r="B25" s="21"/>
      <c r="C25" s="22"/>
      <c r="D25" s="3">
        <f t="shared" si="0"/>
        <v>0</v>
      </c>
      <c r="E25" s="33"/>
      <c r="F25" s="18"/>
      <c r="G25" s="21"/>
      <c r="H25" s="22"/>
      <c r="I25" s="3">
        <f t="shared" si="1"/>
        <v>0</v>
      </c>
      <c r="J25" s="34"/>
      <c r="K25" s="18"/>
      <c r="L25" s="21"/>
      <c r="M25" s="22"/>
      <c r="N25" s="3">
        <f t="shared" si="2"/>
        <v>0</v>
      </c>
      <c r="O25" s="34"/>
      <c r="P25" s="18"/>
      <c r="Q25" s="21"/>
      <c r="R25" s="22"/>
      <c r="S25" s="3">
        <f t="shared" si="3"/>
        <v>0</v>
      </c>
    </row>
    <row r="26" spans="2:19" s="3" customFormat="1" ht="24.95" customHeight="1">
      <c r="B26" s="21"/>
      <c r="C26" s="22"/>
      <c r="D26" s="3">
        <f t="shared" si="0"/>
        <v>0</v>
      </c>
      <c r="E26" s="33"/>
      <c r="F26" s="18"/>
      <c r="G26" s="21"/>
      <c r="H26" s="22"/>
      <c r="I26" s="3">
        <f t="shared" si="1"/>
        <v>0</v>
      </c>
      <c r="J26" s="34"/>
      <c r="K26" s="18"/>
      <c r="L26" s="21"/>
      <c r="M26" s="22"/>
      <c r="N26" s="3">
        <f t="shared" si="2"/>
        <v>0</v>
      </c>
      <c r="O26" s="34"/>
      <c r="P26" s="18"/>
      <c r="Q26" s="21"/>
      <c r="R26" s="22"/>
      <c r="S26" s="3">
        <f t="shared" si="3"/>
        <v>0</v>
      </c>
    </row>
    <row r="27" spans="2:19" s="3" customFormat="1" ht="24.95" customHeight="1">
      <c r="B27" s="21"/>
      <c r="C27" s="22"/>
      <c r="D27" s="3">
        <f t="shared" si="0"/>
        <v>0</v>
      </c>
      <c r="E27" s="33"/>
      <c r="F27" s="18"/>
      <c r="G27" s="21"/>
      <c r="H27" s="22"/>
      <c r="I27" s="3">
        <f t="shared" si="1"/>
        <v>0</v>
      </c>
      <c r="J27" s="34"/>
      <c r="K27" s="18"/>
      <c r="L27" s="21"/>
      <c r="M27" s="22"/>
      <c r="N27" s="3">
        <f t="shared" si="2"/>
        <v>0</v>
      </c>
      <c r="O27" s="34"/>
      <c r="P27" s="18"/>
      <c r="Q27" s="21"/>
      <c r="R27" s="22"/>
      <c r="S27" s="3">
        <f t="shared" si="3"/>
        <v>0</v>
      </c>
    </row>
    <row r="28" spans="2:19" s="3" customFormat="1" ht="24.95" customHeight="1">
      <c r="B28" s="21"/>
      <c r="C28" s="22"/>
      <c r="D28" s="3">
        <f t="shared" si="0"/>
        <v>0</v>
      </c>
      <c r="E28" s="33"/>
      <c r="F28" s="18"/>
      <c r="G28" s="21"/>
      <c r="H28" s="22"/>
      <c r="I28" s="3">
        <f t="shared" si="1"/>
        <v>0</v>
      </c>
      <c r="J28" s="34"/>
      <c r="K28" s="18"/>
      <c r="L28" s="21"/>
      <c r="M28" s="22"/>
      <c r="N28" s="3">
        <f t="shared" si="2"/>
        <v>0</v>
      </c>
      <c r="O28" s="34"/>
      <c r="P28" s="18"/>
      <c r="Q28" s="21"/>
      <c r="R28" s="22"/>
      <c r="S28" s="3">
        <f t="shared" si="3"/>
        <v>0</v>
      </c>
    </row>
    <row r="29" spans="2:19" s="3" customFormat="1" ht="24.95" customHeight="1">
      <c r="B29" s="21"/>
      <c r="C29" s="22"/>
      <c r="D29" s="3">
        <f t="shared" si="0"/>
        <v>0</v>
      </c>
      <c r="E29" s="33"/>
      <c r="F29" s="18"/>
      <c r="G29" s="21"/>
      <c r="H29" s="22"/>
      <c r="I29" s="3">
        <f t="shared" si="1"/>
        <v>0</v>
      </c>
      <c r="J29" s="34"/>
      <c r="K29" s="18"/>
      <c r="L29" s="21"/>
      <c r="M29" s="22"/>
      <c r="N29" s="3">
        <f t="shared" si="2"/>
        <v>0</v>
      </c>
      <c r="O29" s="34"/>
      <c r="P29" s="18"/>
      <c r="Q29" s="21"/>
      <c r="R29" s="22"/>
      <c r="S29" s="3">
        <f t="shared" si="3"/>
        <v>0</v>
      </c>
    </row>
    <row r="30" spans="2:19" s="3" customFormat="1" ht="24.95" customHeight="1">
      <c r="B30" s="21"/>
      <c r="C30" s="22"/>
      <c r="D30" s="3">
        <f t="shared" si="0"/>
        <v>0</v>
      </c>
      <c r="E30" s="33"/>
      <c r="F30" s="18"/>
      <c r="G30" s="21"/>
      <c r="H30" s="22"/>
      <c r="I30" s="3">
        <f t="shared" si="1"/>
        <v>0</v>
      </c>
      <c r="J30" s="34"/>
      <c r="K30" s="18"/>
      <c r="L30" s="21"/>
      <c r="M30" s="22"/>
      <c r="N30" s="3">
        <f t="shared" si="2"/>
        <v>0</v>
      </c>
      <c r="O30" s="34"/>
      <c r="P30" s="18"/>
      <c r="Q30" s="21"/>
      <c r="R30" s="22"/>
      <c r="S30" s="3">
        <f t="shared" si="3"/>
        <v>0</v>
      </c>
    </row>
    <row r="31" spans="2:19" s="3" customFormat="1" ht="24.95" customHeight="1">
      <c r="B31" s="21"/>
      <c r="C31" s="22"/>
      <c r="D31" s="3">
        <f t="shared" si="0"/>
        <v>0</v>
      </c>
      <c r="E31" s="33"/>
      <c r="F31" s="18"/>
      <c r="G31" s="21"/>
      <c r="H31" s="22"/>
      <c r="I31" s="3">
        <f t="shared" si="1"/>
        <v>0</v>
      </c>
      <c r="J31" s="34"/>
      <c r="K31" s="18"/>
      <c r="L31" s="21"/>
      <c r="M31" s="22"/>
      <c r="N31" s="3">
        <f t="shared" si="2"/>
        <v>0</v>
      </c>
      <c r="O31" s="34"/>
      <c r="P31" s="18"/>
      <c r="Q31" s="21"/>
      <c r="R31" s="22"/>
      <c r="S31" s="3">
        <f t="shared" si="3"/>
        <v>0</v>
      </c>
    </row>
    <row r="32" spans="2:19" s="3" customFormat="1" ht="24.95" customHeight="1" thickBot="1">
      <c r="B32" s="10"/>
      <c r="C32" s="11"/>
      <c r="D32" s="3">
        <f t="shared" si="0"/>
        <v>0</v>
      </c>
      <c r="E32" s="33"/>
      <c r="F32" s="18"/>
      <c r="G32" s="10"/>
      <c r="H32" s="11"/>
      <c r="I32" s="3">
        <f t="shared" si="1"/>
        <v>0</v>
      </c>
      <c r="J32" s="34"/>
      <c r="K32" s="18"/>
      <c r="L32" s="10"/>
      <c r="M32" s="11"/>
      <c r="N32" s="3">
        <f t="shared" si="2"/>
        <v>0</v>
      </c>
      <c r="O32" s="34"/>
      <c r="P32" s="18"/>
      <c r="Q32" s="10"/>
      <c r="R32" s="11"/>
      <c r="S32" s="3">
        <f t="shared" si="3"/>
        <v>0</v>
      </c>
    </row>
    <row r="33" spans="2:20" s="3" customFormat="1" ht="24.95" customHeight="1">
      <c r="B33" s="26" t="s">
        <v>14</v>
      </c>
      <c r="C33" s="20">
        <f>SUM(C18:C32)</f>
        <v>0</v>
      </c>
      <c r="D33" s="3">
        <f>SUM(D18:D32)</f>
        <v>0</v>
      </c>
      <c r="E33" s="33"/>
      <c r="F33" s="18"/>
      <c r="G33" s="25" t="s">
        <v>14</v>
      </c>
      <c r="H33" s="20">
        <f>SUM(H18:H32)</f>
        <v>0</v>
      </c>
      <c r="I33" s="3">
        <f>SUM(I18:I32)</f>
        <v>0</v>
      </c>
      <c r="J33" s="34"/>
      <c r="K33" s="18"/>
      <c r="L33" s="25" t="s">
        <v>14</v>
      </c>
      <c r="M33" s="20">
        <f>SUM(M18:M32)</f>
        <v>0</v>
      </c>
      <c r="N33" s="3">
        <f>SUM(N18:N32)</f>
        <v>0</v>
      </c>
      <c r="O33" s="34"/>
      <c r="P33" s="18"/>
      <c r="Q33" s="25" t="s">
        <v>14</v>
      </c>
      <c r="R33" s="20">
        <f>SUM(R18:R32)</f>
        <v>0</v>
      </c>
      <c r="S33" s="3">
        <f>SUM(S18:S32)</f>
        <v>0</v>
      </c>
    </row>
    <row r="34" spans="2:20">
      <c r="B34" s="3"/>
      <c r="C34" s="3"/>
      <c r="D34" s="3"/>
      <c r="E34" s="35"/>
      <c r="F34" s="3"/>
      <c r="G34" s="3"/>
      <c r="H34" s="3"/>
      <c r="I34" s="3"/>
      <c r="J34" s="35"/>
      <c r="K34" s="3"/>
      <c r="L34" s="3"/>
      <c r="M34" s="3"/>
      <c r="N34" s="47"/>
      <c r="O34" s="35"/>
      <c r="P34" s="3"/>
      <c r="Q34" s="3"/>
      <c r="R34" s="3"/>
      <c r="S34" s="47"/>
      <c r="T34" s="47"/>
    </row>
    <row r="35" spans="2:20">
      <c r="B35" s="28" t="s">
        <v>15</v>
      </c>
      <c r="C35" s="38" t="str">
        <f>IF(D33&gt;0,D33/C33,"")</f>
        <v/>
      </c>
      <c r="D35" s="3"/>
      <c r="E35" s="35"/>
      <c r="F35" s="3"/>
      <c r="G35" s="28" t="s">
        <v>16</v>
      </c>
      <c r="H35" s="38" t="str">
        <f>IF(I33&gt;0,I33/H33,"")</f>
        <v/>
      </c>
      <c r="I35" s="3"/>
      <c r="J35" s="35"/>
      <c r="K35" s="3"/>
      <c r="L35" s="28" t="s">
        <v>17</v>
      </c>
      <c r="M35" s="38" t="str">
        <f>IF(N33&gt;0,N33/M33,"")</f>
        <v/>
      </c>
      <c r="N35" s="3"/>
      <c r="O35" s="35"/>
      <c r="P35" s="3"/>
      <c r="Q35" s="28" t="s">
        <v>30</v>
      </c>
      <c r="R35" s="38" t="str">
        <f>IF(S33&gt;0,S33/R33,"")</f>
        <v/>
      </c>
      <c r="S35" s="47"/>
      <c r="T35" s="47"/>
    </row>
    <row r="36" spans="2:20">
      <c r="B36" s="3"/>
      <c r="C36" s="3"/>
      <c r="D36" s="3"/>
      <c r="E36" s="35"/>
      <c r="F36" s="3"/>
      <c r="G36" s="3"/>
      <c r="H36" s="3"/>
      <c r="I36" s="3"/>
      <c r="J36" s="35"/>
      <c r="K36" s="3"/>
      <c r="L36" s="3"/>
      <c r="M36" s="3"/>
      <c r="N36" s="3"/>
      <c r="O36" s="35"/>
      <c r="P36" s="3"/>
      <c r="Q36" s="3"/>
      <c r="R36" s="3"/>
      <c r="S36" s="47"/>
      <c r="T36" s="47"/>
    </row>
    <row r="37" spans="2:20" ht="12.75" customHeight="1">
      <c r="B37" s="55"/>
      <c r="C37" s="55"/>
      <c r="D37" s="3"/>
      <c r="E37" s="35"/>
      <c r="F37" s="3"/>
      <c r="G37" s="55"/>
      <c r="H37" s="55"/>
      <c r="I37" s="3"/>
      <c r="J37" s="35"/>
      <c r="K37" s="3"/>
      <c r="L37" s="55"/>
      <c r="M37" s="55"/>
      <c r="N37" s="3"/>
      <c r="O37" s="35"/>
      <c r="P37" s="3"/>
      <c r="Q37" s="27" t="s">
        <v>18</v>
      </c>
      <c r="R37" s="27" t="s">
        <v>19</v>
      </c>
      <c r="S37" s="47"/>
      <c r="T37" s="47"/>
    </row>
    <row r="38" spans="2:20" ht="12.75" customHeight="1">
      <c r="B38" s="65" t="s">
        <v>31</v>
      </c>
      <c r="C38" s="65"/>
      <c r="D38" s="47"/>
      <c r="E38" s="53"/>
      <c r="F38" s="47"/>
      <c r="G38" s="65" t="s">
        <v>36</v>
      </c>
      <c r="H38" s="65"/>
      <c r="I38" s="3"/>
      <c r="J38" s="35"/>
      <c r="K38" s="3"/>
      <c r="L38" s="65" t="s">
        <v>32</v>
      </c>
      <c r="M38" s="65"/>
      <c r="N38" s="3"/>
      <c r="O38" s="35"/>
      <c r="P38" s="3"/>
      <c r="Q38" s="15" t="s">
        <v>20</v>
      </c>
      <c r="R38" s="16">
        <v>70</v>
      </c>
      <c r="S38" s="47"/>
      <c r="T38" s="47"/>
    </row>
    <row r="39" spans="2:20">
      <c r="B39" s="65"/>
      <c r="C39" s="65"/>
      <c r="D39" s="47"/>
      <c r="E39" s="53"/>
      <c r="F39" s="47"/>
      <c r="G39" s="65"/>
      <c r="H39" s="65"/>
      <c r="I39" s="3"/>
      <c r="J39" s="35"/>
      <c r="K39" s="3"/>
      <c r="L39" s="65"/>
      <c r="M39" s="65"/>
      <c r="N39" s="3"/>
      <c r="O39" s="35"/>
      <c r="P39" s="3"/>
      <c r="Q39" s="15" t="s">
        <v>21</v>
      </c>
      <c r="R39" s="16">
        <v>60</v>
      </c>
      <c r="S39" s="47"/>
      <c r="T39" s="47"/>
    </row>
    <row r="40" spans="2:20" ht="12.75" customHeight="1">
      <c r="B40" s="47"/>
      <c r="C40" s="47"/>
      <c r="D40" s="3"/>
      <c r="E40" s="35"/>
      <c r="F40" s="13"/>
      <c r="G40" s="47"/>
      <c r="H40" s="47"/>
      <c r="I40" s="3"/>
      <c r="J40" s="35"/>
      <c r="K40" s="3"/>
      <c r="L40" s="47"/>
      <c r="M40" s="47"/>
      <c r="N40" s="3"/>
      <c r="O40" s="35"/>
      <c r="P40" s="3"/>
      <c r="Q40" s="15" t="s">
        <v>22</v>
      </c>
      <c r="R40" s="16">
        <v>50</v>
      </c>
      <c r="S40" s="47"/>
      <c r="T40" s="47"/>
    </row>
    <row r="41" spans="2:20" ht="12.75" customHeight="1">
      <c r="B41" s="24" t="s">
        <v>20</v>
      </c>
      <c r="C41" s="37" t="str">
        <f>IF(C$35="","",((6*$R38)-C$35)/5)</f>
        <v/>
      </c>
      <c r="D41" s="3"/>
      <c r="E41" s="35"/>
      <c r="F41" s="3"/>
      <c r="G41" s="24" t="s">
        <v>20</v>
      </c>
      <c r="H41" s="37" t="str">
        <f>IF(H$35="","",((6*$R38)-C$35-H$35)/4)</f>
        <v/>
      </c>
      <c r="I41" s="3"/>
      <c r="J41" s="35"/>
      <c r="K41" s="3"/>
      <c r="L41" s="24" t="s">
        <v>20</v>
      </c>
      <c r="M41" s="37" t="str">
        <f>IF(M$35="","",((6*$R38)-C$35-H$35-M$35*2)/2)</f>
        <v/>
      </c>
      <c r="N41" s="3"/>
      <c r="O41" s="35"/>
      <c r="P41" s="3"/>
      <c r="Q41" s="15" t="s">
        <v>23</v>
      </c>
      <c r="R41" s="16">
        <v>40</v>
      </c>
      <c r="S41" s="47"/>
      <c r="T41" s="47"/>
    </row>
    <row r="42" spans="2:20" ht="12.75" customHeight="1">
      <c r="B42" s="24" t="s">
        <v>21</v>
      </c>
      <c r="C42" s="37" t="str">
        <f>IF(C$35="","",((6*$R39)-C$35)/5)</f>
        <v/>
      </c>
      <c r="D42" s="3"/>
      <c r="E42" s="35"/>
      <c r="F42" s="3"/>
      <c r="G42" s="24" t="s">
        <v>21</v>
      </c>
      <c r="H42" s="37" t="str">
        <f>IF(H$35="","",((6*$R39)-C$35-H$35)/4)</f>
        <v/>
      </c>
      <c r="I42" s="3"/>
      <c r="J42" s="35"/>
      <c r="K42" s="3"/>
      <c r="L42" s="24" t="s">
        <v>21</v>
      </c>
      <c r="M42" s="37" t="str">
        <f>IF(M$35="","",((6*$R39)-C$35-H$35-M$35*2)/2)</f>
        <v/>
      </c>
      <c r="N42" s="3"/>
      <c r="O42" s="35"/>
      <c r="P42" s="3"/>
      <c r="Q42" s="3"/>
      <c r="R42" s="3"/>
      <c r="S42" s="47"/>
      <c r="T42" s="47"/>
    </row>
    <row r="43" spans="2:20" ht="12.75" customHeight="1">
      <c r="B43" s="24" t="s">
        <v>22</v>
      </c>
      <c r="C43" s="37" t="str">
        <f>IF(C$35="","",((6*$R40)-C$35)/5)</f>
        <v/>
      </c>
      <c r="D43" s="47"/>
      <c r="E43" s="35"/>
      <c r="F43" s="47"/>
      <c r="G43" s="24" t="s">
        <v>22</v>
      </c>
      <c r="H43" s="37" t="str">
        <f>IF(H$35="","",((6*$R40)-C$35-H$35)/4)</f>
        <v/>
      </c>
      <c r="I43" s="3"/>
      <c r="J43" s="35"/>
      <c r="K43" s="3"/>
      <c r="L43" s="24" t="s">
        <v>22</v>
      </c>
      <c r="M43" s="37" t="str">
        <f>IF(M$35="","",((6*$R40)-C$35-H$35-M$35*2)/2)</f>
        <v/>
      </c>
      <c r="N43" s="3"/>
      <c r="O43" s="35"/>
      <c r="P43" s="3"/>
      <c r="Q43" s="29" t="s">
        <v>15</v>
      </c>
      <c r="R43" s="38" t="str">
        <f>C35</f>
        <v/>
      </c>
      <c r="S43" s="47"/>
      <c r="T43" s="47"/>
    </row>
    <row r="44" spans="2:20" ht="12.75" customHeight="1">
      <c r="B44" s="36"/>
      <c r="C44" s="36"/>
      <c r="D44" s="36"/>
      <c r="E44" s="35"/>
      <c r="F44" s="36"/>
      <c r="G44" s="36"/>
      <c r="H44" s="36"/>
      <c r="I44" s="3"/>
      <c r="J44" s="35"/>
      <c r="K44" s="3"/>
      <c r="L44" s="51"/>
      <c r="M44" s="51"/>
      <c r="N44" s="3"/>
      <c r="O44" s="35"/>
      <c r="P44" s="3"/>
      <c r="Q44" s="29" t="s">
        <v>16</v>
      </c>
      <c r="R44" s="38" t="str">
        <f>H35</f>
        <v/>
      </c>
      <c r="S44" s="47"/>
      <c r="T44" s="47"/>
    </row>
    <row r="45" spans="2:20" ht="12.75" customHeight="1">
      <c r="B45" s="32"/>
      <c r="C45" s="3"/>
      <c r="D45" s="3"/>
      <c r="E45" s="3"/>
      <c r="F45" s="3"/>
      <c r="G45" s="3"/>
      <c r="H45" s="3"/>
      <c r="I45" s="3"/>
      <c r="J45" s="3"/>
      <c r="K45" s="3"/>
      <c r="N45" s="47"/>
      <c r="O45" s="47"/>
      <c r="P45" s="3"/>
      <c r="Q45" s="29" t="s">
        <v>17</v>
      </c>
      <c r="R45" s="38" t="str">
        <f>M35</f>
        <v/>
      </c>
      <c r="S45" s="47"/>
      <c r="T45" s="47"/>
    </row>
    <row r="46" spans="2:20" ht="12.75" customHeight="1">
      <c r="B46" s="58" t="s">
        <v>26</v>
      </c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3"/>
      <c r="Q46" s="29" t="s">
        <v>30</v>
      </c>
      <c r="R46" s="38" t="str">
        <f>R35</f>
        <v/>
      </c>
      <c r="S46" s="7"/>
      <c r="T46" s="47"/>
    </row>
    <row r="47" spans="2:20" ht="12.75" customHeight="1">
      <c r="B47" s="51"/>
      <c r="C47" s="51"/>
      <c r="D47" s="51"/>
      <c r="E47" s="51"/>
      <c r="F47" s="51"/>
      <c r="G47" s="51"/>
      <c r="H47" s="51"/>
      <c r="I47" s="3"/>
      <c r="J47" s="3"/>
      <c r="K47" s="3"/>
      <c r="N47" s="7"/>
      <c r="O47" s="47"/>
      <c r="P47" s="3"/>
      <c r="S47" s="7"/>
      <c r="T47" s="47"/>
    </row>
    <row r="48" spans="2:20" ht="12.75" customHeight="1">
      <c r="B48" s="32"/>
      <c r="C48" s="3"/>
      <c r="D48" s="3"/>
      <c r="E48" s="3"/>
      <c r="F48" s="3"/>
      <c r="G48" s="3"/>
      <c r="H48" s="3"/>
      <c r="I48" s="3"/>
      <c r="J48" s="3"/>
      <c r="K48" s="3"/>
      <c r="N48" s="7"/>
      <c r="O48" s="47"/>
      <c r="P48" s="3"/>
      <c r="Q48" s="30" t="s">
        <v>24</v>
      </c>
      <c r="R48" s="39" t="str">
        <f>IF($R$44="","",ROUND(($D$33+$I$33+$N$33+$N$33+$S$33+$S$33)/($C$33+$H$33+$M$33+$M$33+$R$33+$R$33),1))</f>
        <v/>
      </c>
      <c r="S48" s="7"/>
      <c r="T48" s="47"/>
    </row>
    <row r="49" spans="1:20" ht="12.75" customHeight="1">
      <c r="A49" s="47"/>
      <c r="B49" s="12"/>
      <c r="C49" s="12"/>
      <c r="D49" s="12"/>
      <c r="E49" s="12"/>
      <c r="F49" s="12"/>
      <c r="G49" s="12"/>
      <c r="H49" s="3"/>
      <c r="I49" s="3"/>
      <c r="J49" s="3"/>
      <c r="K49" s="3"/>
      <c r="N49" s="47"/>
      <c r="O49" s="47"/>
      <c r="P49" s="3"/>
      <c r="Q49" s="31" t="s">
        <v>25</v>
      </c>
      <c r="R49" s="42" t="str">
        <f>IF(R48="","",IF(ROUND(R48,0)&gt;=$R$38,"1st",IF(ROUND(R48,0)&gt;=$R$39,"2i",IF(ROUND(R48,0)&gt;=$R$40,"2ii",IF(ROUND(R48,0)&gt;=$R$41,"3rd","Fail")))))</f>
        <v/>
      </c>
      <c r="S49" s="47"/>
      <c r="T49" s="47"/>
    </row>
    <row r="50" spans="1:20" ht="12.75" customHeight="1">
      <c r="A50" s="47"/>
      <c r="B50" s="3"/>
      <c r="C50" s="3"/>
      <c r="D50" s="3"/>
      <c r="E50" s="12"/>
      <c r="F50" s="3"/>
      <c r="G50" s="3"/>
      <c r="H50" s="12"/>
      <c r="I50" s="3"/>
      <c r="J50" s="12"/>
      <c r="K50" s="3"/>
      <c r="N50" s="47"/>
      <c r="O50" s="47"/>
      <c r="P50" s="3"/>
      <c r="Q50" s="13"/>
      <c r="R50" s="13"/>
      <c r="S50" s="47"/>
      <c r="T50" s="47"/>
    </row>
    <row r="51" spans="1:20" ht="12.75" customHeight="1">
      <c r="A51" s="47"/>
      <c r="B51" s="3"/>
      <c r="C51" s="3"/>
      <c r="D51" s="3"/>
      <c r="E51" s="47"/>
      <c r="F51" s="47"/>
      <c r="G51" s="47"/>
      <c r="H51" s="47"/>
      <c r="I51" s="3"/>
      <c r="J51" s="3"/>
      <c r="K51" s="3"/>
      <c r="N51" s="47"/>
      <c r="O51" s="47"/>
      <c r="P51" s="3"/>
      <c r="Q51" s="54" t="s">
        <v>27</v>
      </c>
      <c r="R51" s="54"/>
      <c r="S51" s="47"/>
      <c r="T51" s="47"/>
    </row>
    <row r="52" spans="1:20" ht="12.75" customHeight="1">
      <c r="A52" s="47"/>
      <c r="B52" s="47"/>
      <c r="C52" s="47"/>
      <c r="D52" s="47"/>
      <c r="E52" s="47"/>
      <c r="F52" s="47"/>
      <c r="G52" s="47"/>
      <c r="H52" s="47"/>
      <c r="I52" s="3"/>
      <c r="J52" s="47"/>
      <c r="K52" s="3"/>
      <c r="N52" s="47"/>
      <c r="O52" s="47"/>
      <c r="P52" s="3"/>
      <c r="Q52" s="54"/>
      <c r="R52" s="54"/>
      <c r="S52" s="47"/>
      <c r="T52" s="47"/>
    </row>
    <row r="53" spans="1:20" ht="12.75" customHeight="1">
      <c r="A53" s="47"/>
      <c r="B53" s="47"/>
      <c r="C53" s="47"/>
      <c r="D53" s="47"/>
      <c r="E53" s="47"/>
      <c r="F53" s="47"/>
      <c r="G53" s="47"/>
      <c r="H53" s="47"/>
      <c r="I53" s="3"/>
      <c r="J53" s="47"/>
      <c r="K53" s="3"/>
      <c r="N53" s="47"/>
      <c r="O53" s="47"/>
      <c r="P53" s="3"/>
      <c r="S53" s="47"/>
      <c r="T53" s="47"/>
    </row>
    <row r="54" spans="1:20" ht="12.75" customHeight="1">
      <c r="A54" s="47"/>
      <c r="B54" s="47"/>
      <c r="C54" s="47"/>
      <c r="D54" s="47"/>
      <c r="E54" s="47"/>
      <c r="F54" s="47"/>
      <c r="G54" s="47"/>
      <c r="H54" s="47"/>
      <c r="I54" s="3"/>
      <c r="J54" s="47"/>
      <c r="K54" s="3"/>
      <c r="N54" s="47"/>
      <c r="O54" s="47"/>
      <c r="P54" s="3"/>
      <c r="S54" s="47"/>
      <c r="T54" s="47"/>
    </row>
    <row r="55" spans="1:20" ht="12.75" customHeight="1">
      <c r="A55" s="47"/>
      <c r="B55" s="47"/>
      <c r="C55" s="47"/>
      <c r="D55" s="47"/>
      <c r="E55" s="47"/>
      <c r="F55" s="47"/>
      <c r="G55" s="47"/>
      <c r="H55" s="47"/>
      <c r="I55" s="3"/>
      <c r="J55" s="47"/>
      <c r="K55" s="13"/>
      <c r="N55" s="47"/>
      <c r="O55" s="47"/>
      <c r="P55" s="3"/>
      <c r="S55" s="47"/>
      <c r="T55" s="47"/>
    </row>
    <row r="56" spans="1:20" ht="12.75" customHeight="1">
      <c r="A56" s="47"/>
      <c r="B56" s="47"/>
      <c r="C56" s="47"/>
      <c r="D56" s="47"/>
      <c r="E56" s="47"/>
      <c r="F56" s="47"/>
      <c r="G56" s="47"/>
      <c r="H56" s="47"/>
      <c r="I56" s="3"/>
      <c r="J56" s="47"/>
      <c r="K56" s="12"/>
      <c r="N56" s="7"/>
      <c r="O56" s="47"/>
      <c r="P56" s="3"/>
      <c r="S56" s="7"/>
      <c r="T56" s="47"/>
    </row>
    <row r="57" spans="1:20" ht="12.75" customHeight="1">
      <c r="A57" s="47"/>
      <c r="B57" s="47"/>
      <c r="C57" s="47"/>
      <c r="D57" s="47"/>
      <c r="E57" s="47"/>
      <c r="F57" s="47"/>
      <c r="G57" s="47"/>
      <c r="H57" s="47"/>
      <c r="I57" s="12"/>
      <c r="J57" s="47"/>
      <c r="K57" s="3"/>
      <c r="L57" s="46"/>
      <c r="M57" s="46"/>
      <c r="N57" s="7"/>
      <c r="O57" s="47"/>
      <c r="P57" s="47"/>
    </row>
    <row r="58" spans="1:20" ht="12.75" customHeight="1">
      <c r="A58" s="13" t="s">
        <v>28</v>
      </c>
      <c r="I58" s="3"/>
      <c r="L58" s="13"/>
      <c r="M58" s="13"/>
      <c r="N58" s="7"/>
      <c r="O58" s="47"/>
      <c r="P58" s="47"/>
    </row>
    <row r="59" spans="1:20" ht="12.75" customHeight="1">
      <c r="A59" s="13" t="s">
        <v>29</v>
      </c>
      <c r="I59" s="47"/>
      <c r="L59" s="13"/>
      <c r="M59" s="7"/>
      <c r="N59" s="7"/>
      <c r="O59" s="47"/>
      <c r="P59" s="47"/>
    </row>
    <row r="60" spans="1:20" ht="12.75" customHeight="1">
      <c r="A60" s="47"/>
      <c r="I60" s="47"/>
      <c r="L60" s="12"/>
      <c r="M60" s="12"/>
      <c r="N60" s="7"/>
      <c r="O60" s="47"/>
      <c r="P60" s="47"/>
    </row>
    <row r="61" spans="1:20" ht="12.75" customHeight="1">
      <c r="A61" s="47"/>
      <c r="I61" s="47"/>
      <c r="L61" s="12"/>
      <c r="M61" s="12"/>
      <c r="N61" s="7"/>
      <c r="O61" s="47"/>
      <c r="P61" s="47"/>
    </row>
    <row r="62" spans="1:20" ht="12.75" customHeight="1">
      <c r="A62" s="47"/>
      <c r="I62" s="47"/>
      <c r="L62" s="12"/>
      <c r="M62" s="12"/>
      <c r="N62" s="47"/>
      <c r="O62" s="47"/>
      <c r="P62" s="47"/>
    </row>
    <row r="63" spans="1:20" ht="12.75" customHeight="1">
      <c r="A63" s="47"/>
      <c r="I63" s="47"/>
      <c r="L63" s="47"/>
      <c r="M63" s="47"/>
      <c r="N63" s="47"/>
      <c r="O63" s="47"/>
      <c r="P63" s="47"/>
    </row>
    <row r="64" spans="1:20" ht="12.75" customHeight="1">
      <c r="A64" s="47"/>
      <c r="I64" s="47"/>
      <c r="L64" s="47"/>
      <c r="M64" s="47"/>
      <c r="N64" s="12"/>
      <c r="O64" s="47"/>
      <c r="P64" s="47"/>
    </row>
    <row r="65" spans="14:14">
      <c r="N65" s="12"/>
    </row>
  </sheetData>
  <sheetProtection sheet="1" selectLockedCells="1"/>
  <protectedRanges>
    <protectedRange sqref="B18:C32 G18:H32 L18:M32 Q18:R32" name="Range1_7"/>
  </protectedRanges>
  <mergeCells count="24">
    <mergeCell ref="A8:N8"/>
    <mergeCell ref="L38:M39"/>
    <mergeCell ref="Q14:S14"/>
    <mergeCell ref="Q15:R15"/>
    <mergeCell ref="B46:O46"/>
    <mergeCell ref="A9:M9"/>
    <mergeCell ref="A2:M2"/>
    <mergeCell ref="A4:M4"/>
    <mergeCell ref="A5:M5"/>
    <mergeCell ref="A6:M6"/>
    <mergeCell ref="A7:M7"/>
    <mergeCell ref="A11:M11"/>
    <mergeCell ref="B14:E14"/>
    <mergeCell ref="L14:N14"/>
    <mergeCell ref="G14:H14"/>
    <mergeCell ref="G15:H15"/>
    <mergeCell ref="B15:C15"/>
    <mergeCell ref="L15:M15"/>
    <mergeCell ref="Q51:R52"/>
    <mergeCell ref="B37:C37"/>
    <mergeCell ref="G37:H37"/>
    <mergeCell ref="L37:M37"/>
    <mergeCell ref="G38:H39"/>
    <mergeCell ref="B38:C39"/>
  </mergeCells>
  <pageMargins left="0.39370078740157483" right="0.39370078740157483" top="0.39370078740157483" bottom="0.39370078740157483" header="0.31496062992125984" footer="0.31496062992125984"/>
  <pageSetup paperSize="9"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f46120d-b05d-4f3c-a548-e4ec5b9b22a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11F0F09B5A57468902D88575E7FC8A" ma:contentTypeVersion="14" ma:contentTypeDescription="Create a new document." ma:contentTypeScope="" ma:versionID="5b7acb7e70bee2d472cd1f3e3df39316">
  <xsd:schema xmlns:xsd="http://www.w3.org/2001/XMLSchema" xmlns:xs="http://www.w3.org/2001/XMLSchema" xmlns:p="http://schemas.microsoft.com/office/2006/metadata/properties" xmlns:ns3="84acbf48-2c23-434e-889c-56dc7e62bafd" xmlns:ns4="cf46120d-b05d-4f3c-a548-e4ec5b9b22a0" targetNamespace="http://schemas.microsoft.com/office/2006/metadata/properties" ma:root="true" ma:fieldsID="00518e41a7068a6a7ca2175ba0c61b34" ns3:_="" ns4:_="">
    <xsd:import namespace="84acbf48-2c23-434e-889c-56dc7e62bafd"/>
    <xsd:import namespace="cf46120d-b05d-4f3c-a548-e4ec5b9b22a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OCR" minOccurs="0"/>
                <xsd:element ref="ns4:_activity" minOccurs="0"/>
                <xsd:element ref="ns4:MediaServiceSearchProperties" minOccurs="0"/>
                <xsd:element ref="ns4:MediaServiceObjectDetectorVersion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acbf48-2c23-434e-889c-56dc7e62ba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46120d-b05d-4f3c-a548-e4ec5b9b22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783142-E4CE-4FF2-B1BD-EE3C3264A2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A6285F-326A-40B9-8CA0-D4BB5325F656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cf46120d-b05d-4f3c-a548-e4ec5b9b22a0"/>
    <ds:schemaRef ds:uri="84acbf48-2c23-434e-889c-56dc7e62baf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DB257D8-53FD-41EA-AE30-47321757E3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acbf48-2c23-434e-889c-56dc7e62bafd"/>
    <ds:schemaRef ds:uri="cf46120d-b05d-4f3c-a548-e4ec5b9b22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Calculator MAMB</vt:lpstr>
    </vt:vector>
  </TitlesOfParts>
  <Manager/>
  <Company>University Of Leeds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Ciaran Clarke</cp:lastModifiedBy>
  <cp:revision/>
  <dcterms:created xsi:type="dcterms:W3CDTF">2009-03-04T09:36:54Z</dcterms:created>
  <dcterms:modified xsi:type="dcterms:W3CDTF">2026-07-23T10:05:38Z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0x0101008511F0F09B5A57468902D88575E7FC8A</vt:lpwstr>
  </property>
  <property fmtid="{D5CDD505-2E9C-101B-9397-08002B2CF9AE}" pid="3" name="MediaServiceImageTags">
    <vt:lpwstr/>
  </property>
  <property fmtid="{D5CDD505-2E9C-101B-9397-08002B2CF9AE}" pid="4" name="_dlc_DocIdItemGuid">
    <vt:lpwstr>8ee24898-b3b2-4df1-9ae0-240886943b4b</vt:lpwstr>
  </property>
</Properties>
</file>