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dministration\Student-Admin\Taught\examins\WebPages\Calcs for coronovirus\0-1 ratio\202122\"/>
    </mc:Choice>
  </mc:AlternateContent>
  <bookViews>
    <workbookView xWindow="120" yWindow="120" windowWidth="19020" windowHeight="12660"/>
  </bookViews>
  <sheets>
    <sheet name="Calculator 4" sheetId="5"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9" i="5" l="1"/>
  <c r="D49" i="5"/>
  <c r="E49" i="5"/>
  <c r="F49" i="5"/>
  <c r="G49" i="5"/>
  <c r="H49" i="5"/>
  <c r="I49" i="5"/>
  <c r="J49" i="5"/>
  <c r="K49" i="5"/>
  <c r="L49" i="5"/>
  <c r="M49" i="5"/>
  <c r="N49" i="5"/>
  <c r="O49" i="5"/>
  <c r="P49" i="5"/>
  <c r="B49" i="5"/>
  <c r="D33" i="5"/>
  <c r="E33" i="5"/>
  <c r="F33" i="5"/>
  <c r="G33" i="5"/>
  <c r="H33" i="5"/>
  <c r="I33" i="5"/>
  <c r="J33" i="5"/>
  <c r="K33" i="5"/>
  <c r="L33" i="5"/>
  <c r="M33" i="5"/>
  <c r="N33" i="5"/>
  <c r="O33" i="5"/>
  <c r="P33" i="5"/>
  <c r="C33" i="5"/>
  <c r="B33" i="5"/>
  <c r="P50" i="5"/>
  <c r="O50" i="5"/>
  <c r="N50" i="5"/>
  <c r="M50" i="5"/>
  <c r="L50" i="5"/>
  <c r="K50" i="5"/>
  <c r="J50" i="5"/>
  <c r="I50" i="5"/>
  <c r="H50" i="5"/>
  <c r="G50" i="5"/>
  <c r="F50" i="5"/>
  <c r="E50" i="5"/>
  <c r="D50" i="5"/>
  <c r="C50" i="5"/>
  <c r="B50" i="5"/>
  <c r="Q48" i="5"/>
  <c r="P34" i="5"/>
  <c r="O34" i="5"/>
  <c r="N34" i="5"/>
  <c r="M34" i="5"/>
  <c r="L34" i="5"/>
  <c r="K34" i="5"/>
  <c r="J34" i="5"/>
  <c r="I34" i="5"/>
  <c r="H34" i="5"/>
  <c r="G34" i="5"/>
  <c r="F34" i="5"/>
  <c r="E34" i="5"/>
  <c r="D34" i="5"/>
  <c r="C34" i="5"/>
  <c r="B34" i="5"/>
  <c r="Q32" i="5"/>
  <c r="Q49" i="5" l="1"/>
  <c r="Q50" i="5"/>
  <c r="Q34" i="5"/>
  <c r="D40" i="5" s="1"/>
  <c r="Q33" i="5"/>
  <c r="D52" i="5" l="1"/>
  <c r="D61" i="5"/>
  <c r="D36" i="5"/>
  <c r="D57" i="5"/>
  <c r="D56" i="5"/>
  <c r="D59" i="5" l="1"/>
</calcChain>
</file>

<file path=xl/sharedStrings.xml><?xml version="1.0" encoding="utf-8"?>
<sst xmlns="http://schemas.openxmlformats.org/spreadsheetml/2006/main" count="77" uniqueCount="62">
  <si>
    <t>Classification Calculator - Foundation Degree / Diploma of Higher Education / Diploma / Certificate of Higher Education / Certificate</t>
  </si>
  <si>
    <t>(Applies to undergraduate awards which are classified over Year 1 or Year 1 and 2 (including programmes with year 2 double-weighting)</t>
  </si>
  <si>
    <t>1) To achieve a Foundation Degree or Diploma of Higher Education, you must pass at least 100 Level 1 credits and 100 Level 2 credits*</t>
  </si>
  <si>
    <t>To achieve a Certificate of Higher Education, you must pass at least 100 Level 1 credits*</t>
  </si>
  <si>
    <t>To achieve a Diploma, you must pass at least 80 credits, 60 of which must be at Level 2*</t>
  </si>
  <si>
    <t>To achieve a Certificate, you must pass at least 40 Level 1 credits*</t>
  </si>
  <si>
    <t>2) If you have failed any modules you should still include the mark achieved for these in your calculation.</t>
  </si>
  <si>
    <t>3) Marks of AB (Absent) should be entered into the calculator as 0.</t>
  </si>
  <si>
    <r>
      <t xml:space="preserve">4) If you had more than 1 attempt at a module, you should use the </t>
    </r>
    <r>
      <rPr>
        <b/>
        <sz val="9"/>
        <rFont val="Arial"/>
        <family val="2"/>
      </rPr>
      <t>highest mark achieved</t>
    </r>
    <r>
      <rPr>
        <sz val="9"/>
        <rFont val="Arial"/>
        <family val="2"/>
      </rPr>
      <t xml:space="preserve"> out of all attempts (unless you have been granted a 'first attempt' resit, which overwrites any previous mark gained in that module).</t>
    </r>
  </si>
  <si>
    <r>
      <t xml:space="preserve">5) </t>
    </r>
    <r>
      <rPr>
        <b/>
        <sz val="9"/>
        <rFont val="Arial"/>
        <family val="2"/>
      </rPr>
      <t>Part time programmes</t>
    </r>
    <r>
      <rPr>
        <sz val="9"/>
        <rFont val="Arial"/>
        <family val="2"/>
      </rPr>
      <t xml:space="preserve"> - Normally First Year modules are those studied over Years 1 &amp; 2; Second Year modules are those studied over Years 3 &amp; 4.</t>
    </r>
  </si>
  <si>
    <r>
      <t xml:space="preserve">6) </t>
    </r>
    <r>
      <rPr>
        <b/>
        <sz val="9"/>
        <rFont val="Arial"/>
        <family val="2"/>
      </rPr>
      <t>Pre-2018/19 marks awarded on the 20-90 scale</t>
    </r>
    <r>
      <rPr>
        <sz val="9"/>
        <rFont val="Arial"/>
        <family val="2"/>
      </rPr>
      <t xml:space="preserve"> - If you have any module marks in the range 20-29 or 81-90 awarded by schools that used to mark on the 20-90 scale, they need to be adjusted according to the scale below - this is the mark you should enter for your module.  All marks outside of these ranges should be entered as they stand (e.g. 54, 65, 43 etc).</t>
    </r>
  </si>
  <si>
    <t>Click here for more information on marking scales</t>
  </si>
  <si>
    <t xml:space="preserve">Mark awarded </t>
  </si>
  <si>
    <t>20</t>
  </si>
  <si>
    <t>21</t>
  </si>
  <si>
    <t>22</t>
  </si>
  <si>
    <t>23</t>
  </si>
  <si>
    <t>24</t>
  </si>
  <si>
    <t>25</t>
  </si>
  <si>
    <t>26</t>
  </si>
  <si>
    <t>27</t>
  </si>
  <si>
    <t>28</t>
  </si>
  <si>
    <t>29</t>
  </si>
  <si>
    <t>on 20-90 scale</t>
  </si>
  <si>
    <t>Translation</t>
  </si>
  <si>
    <t>(0-100 scale)</t>
  </si>
  <si>
    <t>81</t>
  </si>
  <si>
    <t>82</t>
  </si>
  <si>
    <t>83</t>
  </si>
  <si>
    <t>84</t>
  </si>
  <si>
    <t>85</t>
  </si>
  <si>
    <t>86</t>
  </si>
  <si>
    <t>87</t>
  </si>
  <si>
    <t>88</t>
  </si>
  <si>
    <t>89</t>
  </si>
  <si>
    <r>
      <t xml:space="preserve">* </t>
    </r>
    <r>
      <rPr>
        <i/>
        <u/>
        <sz val="9"/>
        <rFont val="Arial"/>
        <family val="2"/>
      </rPr>
      <t>and</t>
    </r>
    <r>
      <rPr>
        <i/>
        <sz val="9"/>
        <rFont val="Arial"/>
        <family val="2"/>
      </rPr>
      <t xml:space="preserve"> meet the requirements specified in the programme specification.</t>
    </r>
  </si>
  <si>
    <t>First Year modules</t>
  </si>
  <si>
    <t>Mark awarded    (0-100 scale)</t>
  </si>
  <si>
    <t>Total:</t>
  </si>
  <si>
    <t>Credit value</t>
  </si>
  <si>
    <t>Credits achieved</t>
  </si>
  <si>
    <t>Year 1 average grade</t>
  </si>
  <si>
    <t>Classification thresholds and discretionary bands:</t>
  </si>
  <si>
    <t>CertHE classification average</t>
  </si>
  <si>
    <t>Class boundary</t>
  </si>
  <si>
    <t>Threshold grade</t>
  </si>
  <si>
    <t>Discretionary Band</t>
  </si>
  <si>
    <t>Merit/Distinction</t>
  </si>
  <si>
    <t>Year 1 average</t>
  </si>
  <si>
    <t>Pass/Merit</t>
  </si>
  <si>
    <t>Fail/Pass</t>
  </si>
  <si>
    <t>Second Year modules</t>
  </si>
  <si>
    <t>Year 2 average grade</t>
  </si>
  <si>
    <t>DipHE classification average</t>
  </si>
  <si>
    <t>1:1 calculation</t>
  </si>
  <si>
    <t>1:2 calculation</t>
  </si>
  <si>
    <t>Best average</t>
  </si>
  <si>
    <t>0:1 calculation*</t>
  </si>
  <si>
    <t>*If you completed your First Year during 2019/20 and the 0:1 calculation produces a higher result than the Best Average, this will be the one used for classification.</t>
  </si>
  <si>
    <t>NB this calculator is provided for guidance only.  There is no guarantee that the classification calculated by this method is the one which will be finally awarded.  All marks and classifications must be confirmed by the Exam Board on behalf of Senate before they become final.</t>
  </si>
  <si>
    <t>This calculator has been developed based on a version adapted by the Centre for Sports Science from an original Business School model.</t>
  </si>
  <si>
    <t>For more information on 2022 degree classifications, please refer to the University guidance online</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</si>
</sst>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ont>
    <font>
      <sz val="8"/>
      <name val="Arial"/>
      <family val="2"/>
    </font>
    <font>
      <b/>
      <sz val="10"/>
      <name val="Arial"/>
      <family val="2"/>
    </font>
    <font>
      <u/>
      <sz val="10"/>
      <color indexed="12"/>
      <name val="Arial"/>
      <family val="2"/>
    </font>
    <font>
      <b/>
      <sz val="8"/>
      <name val="Arial"/>
      <family val="2"/>
    </font>
    <font>
      <i/>
      <sz val="9"/>
      <name val="Arial"/>
      <family val="2"/>
    </font>
    <font>
      <sz val="10"/>
      <name val="Arial"/>
      <family val="2"/>
    </font>
    <font>
      <b/>
      <sz val="11"/>
      <name val="Arial"/>
      <family val="2"/>
    </font>
    <font>
      <b/>
      <u/>
      <sz val="12"/>
      <name val="Arial"/>
      <family val="2"/>
    </font>
    <font>
      <b/>
      <sz val="9"/>
      <name val="Arial"/>
      <family val="2"/>
    </font>
    <font>
      <sz val="9"/>
      <name val="Arial"/>
      <family val="2"/>
    </font>
    <font>
      <b/>
      <u/>
      <sz val="9"/>
      <name val="Arial"/>
      <family val="2"/>
    </font>
    <font>
      <b/>
      <u/>
      <sz val="10"/>
      <name val="Arial"/>
      <family val="2"/>
    </font>
    <font>
      <b/>
      <u/>
      <sz val="10"/>
      <color indexed="12"/>
      <name val="Arial"/>
      <family val="2"/>
    </font>
    <font>
      <i/>
      <u/>
      <sz val="9"/>
      <name val="Arial"/>
      <family val="2"/>
    </font>
    <font>
      <sz val="9"/>
      <color theme="0" tint="-0.34998626667073579"/>
      <name val="Arial"/>
      <family val="2"/>
    </font>
    <font>
      <sz val="10"/>
      <color theme="0" tint="-0.34998626667073579"/>
      <name val="Arial"/>
      <family val="2"/>
    </font>
  </fonts>
  <fills count="9">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rgb="FFFF99CC"/>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95">
    <xf numFmtId="0" fontId="0" fillId="0" borderId="0" xfId="0"/>
    <xf numFmtId="0" fontId="6" fillId="2" borderId="0" xfId="0" applyFont="1" applyFill="1" applyProtection="1"/>
    <xf numFmtId="0" fontId="7" fillId="0" borderId="0" xfId="0" applyFont="1" applyProtection="1"/>
    <xf numFmtId="0" fontId="0" fillId="0" borderId="0" xfId="0" applyProtection="1"/>
    <xf numFmtId="0" fontId="10" fillId="0" borderId="0" xfId="0" applyFont="1" applyProtection="1"/>
    <xf numFmtId="0" fontId="4" fillId="2" borderId="0" xfId="0" applyFont="1" applyFill="1" applyAlignment="1" applyProtection="1">
      <alignment vertical="center"/>
    </xf>
    <xf numFmtId="0" fontId="1" fillId="2" borderId="0" xfId="0" applyFont="1" applyFill="1" applyAlignment="1" applyProtection="1">
      <alignment vertical="center"/>
    </xf>
    <xf numFmtId="0" fontId="9"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xf>
    <xf numFmtId="0" fontId="9" fillId="3" borderId="0" xfId="0" applyFont="1" applyFill="1" applyProtection="1"/>
    <xf numFmtId="2" fontId="9" fillId="3" borderId="0" xfId="0" applyNumberFormat="1" applyFont="1" applyFill="1" applyProtection="1"/>
    <xf numFmtId="0" fontId="2" fillId="0" borderId="0" xfId="0" applyFont="1" applyProtection="1"/>
    <xf numFmtId="0" fontId="11" fillId="0" borderId="2" xfId="0" applyFont="1" applyBorder="1" applyProtection="1"/>
    <xf numFmtId="0" fontId="10" fillId="0" borderId="3" xfId="0" applyFont="1" applyBorder="1" applyProtection="1"/>
    <xf numFmtId="0" fontId="10" fillId="0" borderId="4" xfId="0" applyFont="1"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0" fillId="0" borderId="6" xfId="0" applyBorder="1" applyProtection="1"/>
    <xf numFmtId="0" fontId="10" fillId="0" borderId="5" xfId="0" applyFont="1" applyBorder="1" applyProtection="1"/>
    <xf numFmtId="0" fontId="10" fillId="0" borderId="0" xfId="0" applyFont="1" applyBorder="1" applyProtection="1"/>
    <xf numFmtId="2" fontId="10" fillId="0" borderId="0" xfId="0" applyNumberFormat="1" applyFont="1" applyBorder="1" applyProtection="1"/>
    <xf numFmtId="0" fontId="6" fillId="0" borderId="0" xfId="0" applyFont="1" applyProtection="1"/>
    <xf numFmtId="0" fontId="6" fillId="0" borderId="0" xfId="0" applyFont="1" applyBorder="1" applyProtection="1"/>
    <xf numFmtId="0" fontId="10" fillId="0" borderId="7" xfId="0" applyFont="1" applyBorder="1" applyProtection="1"/>
    <xf numFmtId="0" fontId="10" fillId="0" borderId="8" xfId="0" applyFont="1" applyBorder="1" applyProtection="1"/>
    <xf numFmtId="0" fontId="0" fillId="0" borderId="9" xfId="0" applyBorder="1" applyProtection="1"/>
    <xf numFmtId="0" fontId="0" fillId="0" borderId="7" xfId="0" applyBorder="1" applyProtection="1"/>
    <xf numFmtId="0" fontId="0" fillId="0" borderId="8" xfId="0" applyBorder="1" applyProtection="1"/>
    <xf numFmtId="0" fontId="10" fillId="2" borderId="0" xfId="0" applyFont="1" applyFill="1" applyProtection="1"/>
    <xf numFmtId="0" fontId="4"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2" fontId="9" fillId="4" borderId="10" xfId="0" applyNumberFormat="1" applyFont="1" applyFill="1" applyBorder="1" applyProtection="1"/>
    <xf numFmtId="0" fontId="9" fillId="2" borderId="0" xfId="0" applyFont="1" applyFill="1" applyProtection="1"/>
    <xf numFmtId="0" fontId="2" fillId="3" borderId="0" xfId="0" applyFont="1" applyFill="1" applyAlignment="1" applyProtection="1"/>
    <xf numFmtId="0" fontId="2" fillId="3" borderId="0" xfId="0" applyFont="1" applyFill="1" applyProtection="1"/>
    <xf numFmtId="0" fontId="15" fillId="0" borderId="0" xfId="0" applyFont="1" applyProtection="1"/>
    <xf numFmtId="0" fontId="9" fillId="3" borderId="0" xfId="0" applyFont="1" applyFill="1" applyAlignment="1" applyProtection="1"/>
    <xf numFmtId="0" fontId="9" fillId="0" borderId="0" xfId="0" applyFont="1" applyProtection="1"/>
    <xf numFmtId="0" fontId="9" fillId="0" borderId="0" xfId="0" applyFont="1" applyBorder="1" applyAlignment="1" applyProtection="1">
      <alignment horizontal="center"/>
    </xf>
    <xf numFmtId="2" fontId="9" fillId="0" borderId="0" xfId="0" applyNumberFormat="1" applyFont="1" applyBorder="1" applyAlignment="1" applyProtection="1">
      <alignment horizontal="center"/>
    </xf>
    <xf numFmtId="0" fontId="16" fillId="0" borderId="0" xfId="0" applyFont="1" applyProtection="1"/>
    <xf numFmtId="2" fontId="2" fillId="3" borderId="0" xfId="0" applyNumberFormat="1" applyFont="1" applyFill="1" applyProtection="1"/>
    <xf numFmtId="0" fontId="12" fillId="0" borderId="2" xfId="0" applyFont="1" applyBorder="1" applyProtection="1"/>
    <xf numFmtId="49" fontId="10" fillId="2" borderId="5" xfId="0" applyNumberFormat="1" applyFont="1" applyFill="1" applyBorder="1" applyProtection="1"/>
    <xf numFmtId="0" fontId="10" fillId="0" borderId="6" xfId="0" applyFont="1" applyBorder="1" applyProtection="1"/>
    <xf numFmtId="0" fontId="10" fillId="0" borderId="9" xfId="0" applyFont="1" applyBorder="1" applyProtection="1"/>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6" fillId="0" borderId="8" xfId="0" applyFont="1" applyBorder="1" applyProtection="1"/>
    <xf numFmtId="0" fontId="9" fillId="0" borderId="14" xfId="0" applyFont="1" applyBorder="1" applyAlignment="1" applyProtection="1">
      <alignment horizontal="center" vertical="center" wrapText="1"/>
    </xf>
    <xf numFmtId="0" fontId="10" fillId="0" borderId="15" xfId="0" applyFont="1" applyBorder="1" applyAlignment="1" applyProtection="1">
      <alignment horizontal="center" vertical="center"/>
    </xf>
    <xf numFmtId="0" fontId="9" fillId="0" borderId="15" xfId="0" applyFont="1" applyBorder="1" applyAlignment="1" applyProtection="1">
      <alignment horizontal="center" vertical="center"/>
    </xf>
    <xf numFmtId="0" fontId="10" fillId="5" borderId="16" xfId="0" applyFont="1" applyFill="1" applyBorder="1" applyAlignment="1" applyProtection="1">
      <alignment horizontal="center" vertical="center"/>
      <protection locked="0"/>
    </xf>
    <xf numFmtId="0" fontId="10" fillId="5" borderId="17" xfId="0" applyFont="1" applyFill="1" applyBorder="1" applyAlignment="1" applyProtection="1">
      <alignment horizontal="center" vertical="center"/>
      <protection locked="0"/>
    </xf>
    <xf numFmtId="0" fontId="10" fillId="5" borderId="18" xfId="0" applyFont="1" applyFill="1" applyBorder="1" applyAlignment="1" applyProtection="1">
      <alignment horizontal="center" vertical="center"/>
      <protection locked="0"/>
    </xf>
    <xf numFmtId="0" fontId="10" fillId="5" borderId="19" xfId="0" applyFont="1" applyFill="1" applyBorder="1" applyAlignment="1" applyProtection="1">
      <alignment horizontal="center" vertical="center"/>
      <protection locked="0"/>
    </xf>
    <xf numFmtId="0" fontId="10" fillId="5" borderId="20" xfId="0" applyFont="1" applyFill="1" applyBorder="1" applyAlignment="1" applyProtection="1">
      <alignment horizontal="center" vertical="center"/>
      <protection locked="0"/>
    </xf>
    <xf numFmtId="0" fontId="10" fillId="5" borderId="21" xfId="0" applyFont="1" applyFill="1" applyBorder="1" applyAlignment="1" applyProtection="1">
      <alignment horizontal="center" vertical="center"/>
      <protection locked="0"/>
    </xf>
    <xf numFmtId="0" fontId="9" fillId="6" borderId="12"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4" fillId="0" borderId="0" xfId="0" applyFont="1" applyBorder="1" applyAlignment="1" applyProtection="1">
      <alignment horizontal="center"/>
    </xf>
    <xf numFmtId="2" fontId="4" fillId="0" borderId="0" xfId="0" applyNumberFormat="1" applyFont="1" applyBorder="1" applyAlignment="1" applyProtection="1">
      <alignment horizontal="center"/>
    </xf>
    <xf numFmtId="0" fontId="3" fillId="0" borderId="0" xfId="1" applyAlignment="1" applyProtection="1"/>
    <xf numFmtId="0" fontId="9" fillId="0" borderId="5" xfId="0" applyFont="1" applyBorder="1" applyProtection="1"/>
    <xf numFmtId="2" fontId="10" fillId="7" borderId="10" xfId="0" applyNumberFormat="1" applyFont="1" applyFill="1" applyBorder="1" applyProtection="1"/>
    <xf numFmtId="0" fontId="0" fillId="0" borderId="0" xfId="0" applyProtection="1">
      <protection locked="0"/>
    </xf>
    <xf numFmtId="2" fontId="10" fillId="8" borderId="10" xfId="0" applyNumberFormat="1" applyFont="1" applyFill="1" applyBorder="1" applyProtection="1"/>
    <xf numFmtId="0" fontId="9" fillId="0" borderId="0" xfId="0" applyNumberFormat="1" applyFont="1" applyAlignment="1" applyProtection="1">
      <alignment wrapText="1"/>
    </xf>
    <xf numFmtId="0" fontId="5" fillId="0" borderId="0" xfId="0" applyFont="1" applyBorder="1" applyAlignment="1" applyProtection="1">
      <alignment horizontal="left" vertical="top" wrapText="1"/>
    </xf>
    <xf numFmtId="0" fontId="4" fillId="0" borderId="1" xfId="0" applyFont="1" applyBorder="1" applyAlignment="1" applyProtection="1">
      <alignment horizontal="center"/>
    </xf>
    <xf numFmtId="2" fontId="4" fillId="0" borderId="1" xfId="0" applyNumberFormat="1" applyFont="1" applyBorder="1" applyAlignment="1" applyProtection="1">
      <alignment horizontal="center"/>
    </xf>
    <xf numFmtId="0" fontId="4" fillId="0" borderId="1"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22"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10" fillId="2" borderId="0" xfId="0" applyFont="1" applyFill="1" applyBorder="1" applyAlignment="1" applyProtection="1">
      <alignment horizontal="left" vertical="top" wrapText="1"/>
    </xf>
    <xf numFmtId="0" fontId="10" fillId="0" borderId="0" xfId="0" applyFont="1" applyAlignment="1" applyProtection="1">
      <alignment vertical="top" wrapText="1"/>
    </xf>
    <xf numFmtId="49" fontId="1" fillId="0" borderId="11"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xf>
    <xf numFmtId="49" fontId="1" fillId="0" borderId="26" xfId="0" applyNumberFormat="1"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9" fillId="0" borderId="0" xfId="0" applyNumberFormat="1" applyFont="1" applyAlignment="1" applyProtection="1">
      <alignment wrapText="1"/>
    </xf>
    <xf numFmtId="0" fontId="1" fillId="0" borderId="26" xfId="0" applyFont="1" applyBorder="1" applyAlignment="1" applyProtection="1">
      <alignment horizontal="center" vertical="center"/>
    </xf>
    <xf numFmtId="0" fontId="3" fillId="0" borderId="0" xfId="1" applyAlignment="1" applyProtection="1">
      <alignment horizontal="left"/>
    </xf>
    <xf numFmtId="0" fontId="10" fillId="0" borderId="0" xfId="0" applyFont="1" applyAlignment="1" applyProtection="1">
      <alignment horizontal="left"/>
    </xf>
    <xf numFmtId="0" fontId="13" fillId="2" borderId="0" xfId="1" applyFont="1" applyFill="1" applyBorder="1" applyAlignment="1" applyProtection="1"/>
    <xf numFmtId="0" fontId="8" fillId="0" borderId="0" xfId="0" applyFont="1" applyAlignment="1" applyProtection="1">
      <alignment wrapText="1"/>
    </xf>
    <xf numFmtId="0" fontId="2" fillId="0" borderId="0" xfId="0" applyFont="1" applyAlignment="1" applyProtection="1">
      <alignment vertical="top" wrapText="1"/>
    </xf>
  </cellXfs>
  <cellStyles count="2">
    <cellStyle name="Hyperlink" xfId="1" builtinId="8"/>
    <cellStyle name="Normal"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ronavirus.leeds.ac.uk/student-advice/2021-degree-classifications/" TargetMode="External"/><Relationship Id="rId2" Type="http://schemas.openxmlformats.org/officeDocument/2006/relationships/hyperlink" Target="http://www.leeds.ac.uk/ssc/exammarkscales.htm" TargetMode="External"/><Relationship Id="rId1" Type="http://schemas.openxmlformats.org/officeDocument/2006/relationships/hyperlink" Target="http://www.leeds.ac.uk/ssc/exammarkscales.html" TargetMode="External"/><Relationship Id="rId5" Type="http://schemas.openxmlformats.org/officeDocument/2006/relationships/printerSettings" Target="../printerSettings/printerSettings1.bin"/><Relationship Id="rId4" Type="http://schemas.openxmlformats.org/officeDocument/2006/relationships/hyperlink" Target="https://students.leeds.ac.uk/info/10111/assessment/1602/2022_classification_fa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showGridLines="0" showRowColHeaders="0" tabSelected="1" workbookViewId="0">
      <selection activeCell="A3" sqref="A3"/>
    </sheetView>
  </sheetViews>
  <sheetFormatPr defaultRowHeight="12.75"/>
  <cols>
    <col min="1" max="1" width="14.140625" style="3" customWidth="1"/>
    <col min="2" max="6" width="5.7109375" style="3" customWidth="1"/>
    <col min="7" max="8" width="6.42578125" style="3" customWidth="1"/>
    <col min="9" max="16" width="5.7109375" style="3" customWidth="1"/>
    <col min="17" max="17" width="9.42578125" style="3" customWidth="1"/>
    <col min="18" max="16384" width="9.140625" style="3"/>
  </cols>
  <sheetData>
    <row r="1" spans="1:17" ht="31.5" customHeight="1">
      <c r="A1" s="93" t="s">
        <v>0</v>
      </c>
      <c r="B1" s="93"/>
      <c r="C1" s="93"/>
      <c r="D1" s="93"/>
      <c r="E1" s="93"/>
      <c r="F1" s="93"/>
      <c r="G1" s="93"/>
      <c r="H1" s="93"/>
      <c r="I1" s="93"/>
      <c r="J1" s="93"/>
      <c r="K1" s="93"/>
      <c r="L1" s="93"/>
      <c r="M1" s="93"/>
      <c r="N1" s="93"/>
      <c r="O1" s="93"/>
      <c r="P1" s="93"/>
      <c r="Q1" s="93"/>
    </row>
    <row r="2" spans="1:17" ht="30" customHeight="1">
      <c r="A2" s="94" t="s">
        <v>1</v>
      </c>
      <c r="B2" s="94"/>
      <c r="C2" s="94"/>
      <c r="D2" s="94"/>
      <c r="E2" s="94"/>
      <c r="F2" s="94"/>
      <c r="G2" s="94"/>
      <c r="H2" s="94"/>
      <c r="I2" s="94"/>
      <c r="J2" s="94"/>
      <c r="K2" s="94"/>
      <c r="L2" s="94"/>
      <c r="M2" s="94"/>
      <c r="N2" s="94"/>
      <c r="O2" s="94"/>
      <c r="P2" s="94"/>
      <c r="Q2" s="94"/>
    </row>
    <row r="3" spans="1:17">
      <c r="A3" s="68"/>
    </row>
    <row r="4" spans="1:17">
      <c r="A4" s="80" t="s">
        <v>2</v>
      </c>
      <c r="B4" s="80"/>
      <c r="C4" s="80"/>
      <c r="D4" s="80"/>
      <c r="E4" s="80"/>
      <c r="F4" s="80"/>
      <c r="G4" s="80"/>
      <c r="H4" s="80"/>
      <c r="I4" s="80"/>
      <c r="J4" s="80"/>
      <c r="K4" s="80"/>
      <c r="L4" s="80"/>
      <c r="M4" s="80"/>
      <c r="N4" s="80"/>
      <c r="O4" s="80"/>
      <c r="P4" s="80"/>
      <c r="Q4" s="80"/>
    </row>
    <row r="5" spans="1:17">
      <c r="A5" s="80" t="s">
        <v>3</v>
      </c>
      <c r="B5" s="80"/>
      <c r="C5" s="80"/>
      <c r="D5" s="80"/>
      <c r="E5" s="80"/>
      <c r="F5" s="80"/>
      <c r="G5" s="80"/>
      <c r="H5" s="80"/>
      <c r="I5" s="80"/>
      <c r="J5" s="80"/>
      <c r="K5" s="80"/>
      <c r="L5" s="80"/>
      <c r="M5" s="80"/>
      <c r="N5" s="80"/>
      <c r="O5" s="80"/>
      <c r="P5" s="80"/>
      <c r="Q5" s="80"/>
    </row>
    <row r="6" spans="1:17">
      <c r="A6" s="80" t="s">
        <v>4</v>
      </c>
      <c r="B6" s="80"/>
      <c r="C6" s="80"/>
      <c r="D6" s="80"/>
      <c r="E6" s="80"/>
      <c r="F6" s="80"/>
      <c r="G6" s="80"/>
      <c r="H6" s="80"/>
      <c r="I6" s="80"/>
      <c r="J6" s="80"/>
      <c r="K6" s="80"/>
      <c r="L6" s="80"/>
      <c r="M6" s="80"/>
      <c r="N6" s="80"/>
      <c r="O6" s="80"/>
      <c r="P6" s="80"/>
      <c r="Q6" s="80"/>
    </row>
    <row r="7" spans="1:17">
      <c r="A7" s="80" t="s">
        <v>5</v>
      </c>
      <c r="B7" s="80"/>
      <c r="C7" s="80"/>
      <c r="D7" s="80"/>
      <c r="E7" s="80"/>
      <c r="F7" s="80"/>
      <c r="G7" s="80"/>
      <c r="H7" s="80"/>
      <c r="I7" s="80"/>
      <c r="J7" s="80"/>
      <c r="K7" s="80"/>
      <c r="L7" s="80"/>
      <c r="M7" s="80"/>
      <c r="N7" s="80"/>
      <c r="O7" s="80"/>
      <c r="P7" s="80"/>
      <c r="Q7" s="80"/>
    </row>
    <row r="8" spans="1:17">
      <c r="A8" s="80" t="s">
        <v>6</v>
      </c>
      <c r="B8" s="80"/>
      <c r="C8" s="80"/>
      <c r="D8" s="80"/>
      <c r="E8" s="80"/>
      <c r="F8" s="80"/>
      <c r="G8" s="80"/>
      <c r="H8" s="80"/>
      <c r="I8" s="80"/>
      <c r="J8" s="80"/>
      <c r="K8" s="80"/>
      <c r="L8" s="80"/>
      <c r="M8" s="80"/>
      <c r="N8" s="80"/>
      <c r="O8" s="80"/>
      <c r="P8" s="80"/>
      <c r="Q8" s="80"/>
    </row>
    <row r="9" spans="1:17">
      <c r="A9" s="80" t="s">
        <v>7</v>
      </c>
      <c r="B9" s="80"/>
      <c r="C9" s="80"/>
      <c r="D9" s="80"/>
      <c r="E9" s="80"/>
      <c r="F9" s="80"/>
      <c r="G9" s="80"/>
      <c r="H9" s="80"/>
      <c r="I9" s="80"/>
      <c r="J9" s="80"/>
      <c r="K9" s="80"/>
      <c r="L9" s="80"/>
      <c r="M9" s="80"/>
      <c r="N9" s="80"/>
      <c r="O9" s="80"/>
      <c r="P9" s="80"/>
      <c r="Q9" s="80"/>
    </row>
    <row r="10" spans="1:17" ht="25.5" customHeight="1">
      <c r="A10" s="80" t="s">
        <v>8</v>
      </c>
      <c r="B10" s="80"/>
      <c r="C10" s="80"/>
      <c r="D10" s="80"/>
      <c r="E10" s="80"/>
      <c r="F10" s="80"/>
      <c r="G10" s="80"/>
      <c r="H10" s="80"/>
      <c r="I10" s="80"/>
      <c r="J10" s="80"/>
      <c r="K10" s="80"/>
      <c r="L10" s="80"/>
      <c r="M10" s="80"/>
      <c r="N10" s="80"/>
      <c r="O10" s="80"/>
      <c r="P10" s="80"/>
      <c r="Q10" s="80"/>
    </row>
    <row r="11" spans="1:17" ht="24.75" customHeight="1">
      <c r="A11" s="80" t="s">
        <v>9</v>
      </c>
      <c r="B11" s="80"/>
      <c r="C11" s="80"/>
      <c r="D11" s="80"/>
      <c r="E11" s="80"/>
      <c r="F11" s="80"/>
      <c r="G11" s="80"/>
      <c r="H11" s="80"/>
      <c r="I11" s="80"/>
      <c r="J11" s="80"/>
      <c r="K11" s="80"/>
      <c r="L11" s="80"/>
      <c r="M11" s="80"/>
      <c r="N11" s="80"/>
      <c r="O11" s="80"/>
      <c r="P11" s="80"/>
      <c r="Q11" s="80"/>
    </row>
    <row r="12" spans="1:17" ht="38.25" customHeight="1">
      <c r="A12" s="79" t="s">
        <v>10</v>
      </c>
      <c r="B12" s="79"/>
      <c r="C12" s="79"/>
      <c r="D12" s="79"/>
      <c r="E12" s="79"/>
      <c r="F12" s="79"/>
      <c r="G12" s="79"/>
      <c r="H12" s="79"/>
      <c r="I12" s="79"/>
      <c r="J12" s="79"/>
      <c r="K12" s="79"/>
      <c r="L12" s="79"/>
      <c r="M12" s="79"/>
      <c r="N12" s="79"/>
      <c r="O12" s="79"/>
      <c r="P12" s="79"/>
      <c r="Q12" s="79"/>
    </row>
    <row r="13" spans="1:17">
      <c r="A13" s="92" t="s">
        <v>11</v>
      </c>
      <c r="B13" s="92"/>
      <c r="C13" s="92"/>
      <c r="D13" s="92"/>
      <c r="E13" s="92"/>
      <c r="F13" s="92"/>
      <c r="G13" s="92"/>
      <c r="H13" s="92"/>
      <c r="I13" s="92"/>
      <c r="J13" s="92"/>
      <c r="K13" s="92"/>
      <c r="L13" s="92"/>
      <c r="M13" s="92"/>
      <c r="N13" s="92"/>
      <c r="O13" s="92"/>
      <c r="P13" s="92"/>
      <c r="Q13" s="92"/>
    </row>
    <row r="14" spans="1:17" ht="8.25" customHeight="1">
      <c r="A14" s="23"/>
    </row>
    <row r="15" spans="1:17" s="4" customFormat="1" ht="12" customHeight="1">
      <c r="A15" s="48" t="s">
        <v>12</v>
      </c>
      <c r="B15" s="81" t="s">
        <v>13</v>
      </c>
      <c r="C15" s="81" t="s">
        <v>14</v>
      </c>
      <c r="D15" s="81" t="s">
        <v>15</v>
      </c>
      <c r="E15" s="81" t="s">
        <v>16</v>
      </c>
      <c r="F15" s="81" t="s">
        <v>17</v>
      </c>
      <c r="G15" s="81" t="s">
        <v>18</v>
      </c>
      <c r="H15" s="81" t="s">
        <v>19</v>
      </c>
      <c r="I15" s="81" t="s">
        <v>20</v>
      </c>
      <c r="J15" s="81" t="s">
        <v>21</v>
      </c>
      <c r="K15" s="81" t="s">
        <v>22</v>
      </c>
      <c r="L15" s="83"/>
    </row>
    <row r="16" spans="1:17" s="4" customFormat="1" ht="12">
      <c r="A16" s="50" t="s">
        <v>23</v>
      </c>
      <c r="B16" s="82"/>
      <c r="C16" s="82"/>
      <c r="D16" s="82"/>
      <c r="E16" s="82"/>
      <c r="F16" s="82"/>
      <c r="G16" s="82"/>
      <c r="H16" s="82"/>
      <c r="I16" s="82"/>
      <c r="J16" s="82"/>
      <c r="K16" s="82"/>
      <c r="L16" s="83"/>
    </row>
    <row r="17" spans="1:17" s="4" customFormat="1" ht="12">
      <c r="A17" s="48" t="s">
        <v>24</v>
      </c>
      <c r="B17" s="84">
        <v>0</v>
      </c>
      <c r="C17" s="86">
        <v>3</v>
      </c>
      <c r="D17" s="86">
        <v>6</v>
      </c>
      <c r="E17" s="86">
        <v>9</v>
      </c>
      <c r="F17" s="86">
        <v>12</v>
      </c>
      <c r="G17" s="86">
        <v>15</v>
      </c>
      <c r="H17" s="86">
        <v>18</v>
      </c>
      <c r="I17" s="86">
        <v>21</v>
      </c>
      <c r="J17" s="86">
        <v>24</v>
      </c>
      <c r="K17" s="86">
        <v>27</v>
      </c>
      <c r="L17" s="89"/>
    </row>
    <row r="18" spans="1:17" s="4" customFormat="1" ht="12">
      <c r="A18" s="49" t="s">
        <v>25</v>
      </c>
      <c r="B18" s="85"/>
      <c r="C18" s="87"/>
      <c r="D18" s="87"/>
      <c r="E18" s="87"/>
      <c r="F18" s="87"/>
      <c r="G18" s="87"/>
      <c r="H18" s="87"/>
      <c r="I18" s="87"/>
      <c r="J18" s="87"/>
      <c r="K18" s="87"/>
      <c r="L18" s="89"/>
    </row>
    <row r="19" spans="1:17" s="4" customFormat="1" ht="12" customHeight="1">
      <c r="A19" s="5"/>
      <c r="B19" s="6"/>
      <c r="C19" s="6"/>
      <c r="D19" s="6"/>
      <c r="E19" s="6"/>
      <c r="F19" s="6"/>
      <c r="G19" s="6"/>
      <c r="H19" s="6"/>
      <c r="I19" s="6"/>
      <c r="J19" s="6"/>
      <c r="K19" s="6"/>
      <c r="L19" s="62"/>
    </row>
    <row r="20" spans="1:17" s="4" customFormat="1" ht="12" customHeight="1">
      <c r="A20" s="48" t="s">
        <v>12</v>
      </c>
      <c r="B20" s="81" t="s">
        <v>26</v>
      </c>
      <c r="C20" s="81" t="s">
        <v>27</v>
      </c>
      <c r="D20" s="81" t="s">
        <v>28</v>
      </c>
      <c r="E20" s="81" t="s">
        <v>29</v>
      </c>
      <c r="F20" s="81" t="s">
        <v>30</v>
      </c>
      <c r="G20" s="81" t="s">
        <v>31</v>
      </c>
      <c r="H20" s="81" t="s">
        <v>32</v>
      </c>
      <c r="I20" s="81" t="s">
        <v>33</v>
      </c>
      <c r="J20" s="81" t="s">
        <v>34</v>
      </c>
      <c r="K20" s="86">
        <v>90</v>
      </c>
      <c r="L20" s="89"/>
    </row>
    <row r="21" spans="1:17" s="4" customFormat="1" ht="12" customHeight="1">
      <c r="A21" s="50" t="s">
        <v>23</v>
      </c>
      <c r="B21" s="82"/>
      <c r="C21" s="82"/>
      <c r="D21" s="82"/>
      <c r="E21" s="82"/>
      <c r="F21" s="82"/>
      <c r="G21" s="82"/>
      <c r="H21" s="82"/>
      <c r="I21" s="82"/>
      <c r="J21" s="82"/>
      <c r="K21" s="87"/>
      <c r="L21" s="89"/>
    </row>
    <row r="22" spans="1:17" s="4" customFormat="1" ht="12.75" customHeight="1">
      <c r="A22" s="48" t="s">
        <v>24</v>
      </c>
      <c r="B22" s="86">
        <v>82</v>
      </c>
      <c r="C22" s="86">
        <v>84</v>
      </c>
      <c r="D22" s="86">
        <v>86</v>
      </c>
      <c r="E22" s="86">
        <v>88</v>
      </c>
      <c r="F22" s="86">
        <v>90</v>
      </c>
      <c r="G22" s="86">
        <v>92</v>
      </c>
      <c r="H22" s="86">
        <v>94</v>
      </c>
      <c r="I22" s="86">
        <v>96</v>
      </c>
      <c r="J22" s="86">
        <v>98</v>
      </c>
      <c r="K22" s="86">
        <v>100</v>
      </c>
      <c r="L22" s="89"/>
    </row>
    <row r="23" spans="1:17" s="4" customFormat="1" ht="12">
      <c r="A23" s="49" t="s">
        <v>25</v>
      </c>
      <c r="B23" s="87"/>
      <c r="C23" s="87"/>
      <c r="D23" s="87"/>
      <c r="E23" s="87"/>
      <c r="F23" s="87"/>
      <c r="G23" s="87"/>
      <c r="H23" s="87"/>
      <c r="I23" s="87"/>
      <c r="J23" s="87"/>
      <c r="K23" s="87"/>
      <c r="L23" s="89"/>
    </row>
    <row r="24" spans="1:17" s="4" customFormat="1" ht="12">
      <c r="A24" s="31"/>
      <c r="B24" s="32"/>
      <c r="C24" s="32"/>
      <c r="D24" s="32"/>
      <c r="E24" s="32"/>
      <c r="F24" s="32"/>
      <c r="G24" s="32"/>
      <c r="H24" s="32"/>
      <c r="I24" s="32"/>
      <c r="J24" s="32"/>
      <c r="K24" s="32"/>
      <c r="L24" s="32"/>
    </row>
    <row r="25" spans="1:17" s="4" customFormat="1" ht="12">
      <c r="A25" s="71" t="s">
        <v>35</v>
      </c>
      <c r="B25" s="71"/>
      <c r="C25" s="71"/>
      <c r="D25" s="71"/>
      <c r="E25" s="71"/>
      <c r="F25" s="71"/>
      <c r="G25" s="71"/>
      <c r="H25" s="71"/>
      <c r="I25" s="71"/>
      <c r="J25" s="71"/>
      <c r="K25" s="71"/>
      <c r="L25" s="71"/>
      <c r="M25" s="71"/>
      <c r="N25" s="71"/>
      <c r="O25" s="71"/>
      <c r="P25" s="71"/>
      <c r="Q25" s="71"/>
    </row>
    <row r="26" spans="1:17" ht="13.5" thickBot="1">
      <c r="A26" s="51"/>
      <c r="B26" s="29"/>
      <c r="C26" s="29"/>
      <c r="D26" s="29"/>
      <c r="E26" s="29"/>
      <c r="F26" s="29"/>
      <c r="G26" s="29"/>
      <c r="H26" s="29"/>
      <c r="I26" s="29"/>
      <c r="J26" s="29"/>
      <c r="K26" s="29"/>
      <c r="L26" s="29"/>
      <c r="M26" s="29"/>
      <c r="N26" s="29"/>
      <c r="O26" s="29"/>
      <c r="P26" s="29"/>
      <c r="Q26" s="29"/>
    </row>
    <row r="27" spans="1:17">
      <c r="A27" s="24"/>
      <c r="B27" s="18"/>
      <c r="C27" s="18"/>
      <c r="D27" s="18"/>
      <c r="E27" s="18"/>
      <c r="F27" s="18"/>
      <c r="G27" s="18"/>
      <c r="H27" s="18"/>
      <c r="I27" s="18"/>
      <c r="J27" s="18"/>
      <c r="K27" s="18"/>
      <c r="L27" s="18"/>
      <c r="M27" s="18"/>
      <c r="N27" s="18"/>
      <c r="O27" s="18"/>
      <c r="P27" s="18"/>
      <c r="Q27" s="18"/>
    </row>
    <row r="28" spans="1:17">
      <c r="A28" s="23"/>
    </row>
    <row r="29" spans="1:17" s="11" customFormat="1" ht="15">
      <c r="A29" s="2" t="s">
        <v>36</v>
      </c>
      <c r="B29" s="3"/>
      <c r="C29" s="3"/>
      <c r="D29" s="3"/>
      <c r="E29" s="3"/>
      <c r="F29" s="3"/>
      <c r="G29" s="3"/>
      <c r="H29" s="3"/>
      <c r="I29" s="3"/>
      <c r="J29" s="3"/>
      <c r="K29" s="3"/>
      <c r="L29" s="3"/>
      <c r="M29" s="3"/>
      <c r="N29" s="3"/>
      <c r="O29" s="3"/>
      <c r="P29" s="3"/>
      <c r="Q29" s="3"/>
    </row>
    <row r="30" spans="1:17" ht="13.5" thickBot="1"/>
    <row r="31" spans="1:17" ht="24">
      <c r="A31" s="52" t="s">
        <v>37</v>
      </c>
      <c r="B31" s="55"/>
      <c r="C31" s="56"/>
      <c r="D31" s="56"/>
      <c r="E31" s="56"/>
      <c r="F31" s="56"/>
      <c r="G31" s="56"/>
      <c r="H31" s="56"/>
      <c r="I31" s="56"/>
      <c r="J31" s="56"/>
      <c r="K31" s="56"/>
      <c r="L31" s="56"/>
      <c r="M31" s="56"/>
      <c r="N31" s="56"/>
      <c r="O31" s="56"/>
      <c r="P31" s="57"/>
      <c r="Q31" s="53" t="s">
        <v>38</v>
      </c>
    </row>
    <row r="32" spans="1:17" ht="24" customHeight="1" thickBot="1">
      <c r="A32" s="52" t="s">
        <v>39</v>
      </c>
      <c r="B32" s="58"/>
      <c r="C32" s="59"/>
      <c r="D32" s="59"/>
      <c r="E32" s="59"/>
      <c r="F32" s="59"/>
      <c r="G32" s="59"/>
      <c r="H32" s="59"/>
      <c r="I32" s="59"/>
      <c r="J32" s="59"/>
      <c r="K32" s="59"/>
      <c r="L32" s="59"/>
      <c r="M32" s="59"/>
      <c r="N32" s="59"/>
      <c r="O32" s="59"/>
      <c r="P32" s="60"/>
      <c r="Q32" s="54">
        <f>SUM(B32:P32)</f>
        <v>0</v>
      </c>
    </row>
    <row r="33" spans="1:17" ht="24">
      <c r="A33" s="7" t="s">
        <v>40</v>
      </c>
      <c r="B33" s="61">
        <f>IF(B31&lt;40,0,B32)</f>
        <v>0</v>
      </c>
      <c r="C33" s="61">
        <f>IF(C31&lt;40,0,C32)</f>
        <v>0</v>
      </c>
      <c r="D33" s="61">
        <f t="shared" ref="D33:P33" si="0">IF(D31&lt;40,0,D32)</f>
        <v>0</v>
      </c>
      <c r="E33" s="61">
        <f t="shared" si="0"/>
        <v>0</v>
      </c>
      <c r="F33" s="61">
        <f t="shared" si="0"/>
        <v>0</v>
      </c>
      <c r="G33" s="61">
        <f t="shared" si="0"/>
        <v>0</v>
      </c>
      <c r="H33" s="61">
        <f t="shared" si="0"/>
        <v>0</v>
      </c>
      <c r="I33" s="61">
        <f t="shared" si="0"/>
        <v>0</v>
      </c>
      <c r="J33" s="61">
        <f t="shared" si="0"/>
        <v>0</v>
      </c>
      <c r="K33" s="61">
        <f t="shared" si="0"/>
        <v>0</v>
      </c>
      <c r="L33" s="61">
        <f t="shared" si="0"/>
        <v>0</v>
      </c>
      <c r="M33" s="61">
        <f t="shared" si="0"/>
        <v>0</v>
      </c>
      <c r="N33" s="61">
        <f t="shared" si="0"/>
        <v>0</v>
      </c>
      <c r="O33" s="61">
        <f t="shared" si="0"/>
        <v>0</v>
      </c>
      <c r="P33" s="61">
        <f t="shared" si="0"/>
        <v>0</v>
      </c>
      <c r="Q33" s="8">
        <f>SUM(B33:P33)</f>
        <v>0</v>
      </c>
    </row>
    <row r="34" spans="1:17" hidden="1">
      <c r="A34" s="4"/>
      <c r="B34" s="37">
        <f>B31*B32</f>
        <v>0</v>
      </c>
      <c r="C34" s="37">
        <f t="shared" ref="C34:K34" si="1">C31*C32</f>
        <v>0</v>
      </c>
      <c r="D34" s="37">
        <f t="shared" si="1"/>
        <v>0</v>
      </c>
      <c r="E34" s="37">
        <f t="shared" si="1"/>
        <v>0</v>
      </c>
      <c r="F34" s="37">
        <f t="shared" si="1"/>
        <v>0</v>
      </c>
      <c r="G34" s="37">
        <f t="shared" si="1"/>
        <v>0</v>
      </c>
      <c r="H34" s="37">
        <f t="shared" si="1"/>
        <v>0</v>
      </c>
      <c r="I34" s="37">
        <f t="shared" si="1"/>
        <v>0</v>
      </c>
      <c r="J34" s="37">
        <f t="shared" si="1"/>
        <v>0</v>
      </c>
      <c r="K34" s="37">
        <f t="shared" si="1"/>
        <v>0</v>
      </c>
      <c r="L34" s="37">
        <f>L31*L32</f>
        <v>0</v>
      </c>
      <c r="M34" s="37">
        <f>M31*M32</f>
        <v>0</v>
      </c>
      <c r="N34" s="37">
        <f>N31*N32</f>
        <v>0</v>
      </c>
      <c r="O34" s="37">
        <f>O31*O32</f>
        <v>0</v>
      </c>
      <c r="P34" s="37">
        <f>P31*P32</f>
        <v>0</v>
      </c>
      <c r="Q34" s="37">
        <f>SUM(B34:P34)</f>
        <v>0</v>
      </c>
    </row>
    <row r="35" spans="1:17">
      <c r="A35" s="4"/>
      <c r="B35" s="4"/>
      <c r="C35" s="4"/>
      <c r="D35" s="4"/>
      <c r="E35" s="4"/>
      <c r="F35" s="4"/>
      <c r="G35" s="4"/>
      <c r="H35" s="4"/>
      <c r="I35" s="4"/>
      <c r="J35" s="4"/>
      <c r="K35" s="4"/>
      <c r="L35" s="4"/>
      <c r="M35" s="4"/>
      <c r="N35" s="4"/>
      <c r="O35" s="4"/>
      <c r="P35" s="4"/>
      <c r="Q35" s="4"/>
    </row>
    <row r="36" spans="1:17">
      <c r="A36" s="38" t="s">
        <v>41</v>
      </c>
      <c r="B36" s="9"/>
      <c r="C36" s="9"/>
      <c r="D36" s="10" t="e">
        <f>Q34/(Q32*10)</f>
        <v>#DIV/0!</v>
      </c>
      <c r="E36" s="39"/>
      <c r="F36" s="39"/>
      <c r="G36" s="39"/>
      <c r="H36" s="39"/>
      <c r="I36" s="39"/>
      <c r="J36" s="39"/>
      <c r="K36" s="39"/>
      <c r="L36" s="39"/>
      <c r="M36" s="39"/>
      <c r="N36" s="39"/>
      <c r="O36" s="39"/>
      <c r="P36" s="39"/>
      <c r="Q36" s="39"/>
    </row>
    <row r="37" spans="1:17" ht="13.5" thickBot="1">
      <c r="A37" s="4"/>
      <c r="B37" s="4"/>
      <c r="C37" s="4"/>
      <c r="D37" s="4"/>
      <c r="E37" s="4"/>
      <c r="F37" s="4"/>
      <c r="G37" s="34" t="s">
        <v>42</v>
      </c>
      <c r="H37" s="30"/>
      <c r="I37" s="30"/>
      <c r="J37" s="30"/>
      <c r="K37" s="30"/>
      <c r="L37" s="30"/>
      <c r="M37" s="4"/>
      <c r="N37" s="4"/>
      <c r="O37" s="4"/>
      <c r="P37" s="4"/>
      <c r="Q37" s="4"/>
    </row>
    <row r="38" spans="1:17" ht="20.25" customHeight="1">
      <c r="A38" s="12" t="s">
        <v>43</v>
      </c>
      <c r="B38" s="13"/>
      <c r="C38" s="13"/>
      <c r="D38" s="13"/>
      <c r="E38" s="14"/>
      <c r="F38" s="4"/>
      <c r="G38" s="74" t="s">
        <v>44</v>
      </c>
      <c r="H38" s="74"/>
      <c r="I38" s="74" t="s">
        <v>45</v>
      </c>
      <c r="J38" s="74"/>
      <c r="K38" s="74" t="s">
        <v>46</v>
      </c>
      <c r="L38" s="74"/>
      <c r="M38" s="4"/>
      <c r="N38" s="4"/>
      <c r="O38" s="4"/>
      <c r="P38" s="4"/>
      <c r="Q38" s="4"/>
    </row>
    <row r="39" spans="1:17" ht="13.5" thickBot="1">
      <c r="A39" s="20"/>
      <c r="B39" s="21"/>
      <c r="C39" s="21"/>
      <c r="D39" s="21"/>
      <c r="E39" s="46"/>
      <c r="F39" s="4"/>
      <c r="G39" s="72" t="s">
        <v>47</v>
      </c>
      <c r="H39" s="72"/>
      <c r="I39" s="73">
        <v>7</v>
      </c>
      <c r="J39" s="73"/>
      <c r="K39" s="73">
        <v>6.9</v>
      </c>
      <c r="L39" s="73"/>
      <c r="M39" s="4"/>
      <c r="N39" s="4"/>
      <c r="O39" s="4"/>
      <c r="P39" s="4"/>
      <c r="Q39" s="4"/>
    </row>
    <row r="40" spans="1:17" ht="13.5" thickBot="1">
      <c r="A40" s="20" t="s">
        <v>48</v>
      </c>
      <c r="B40" s="21"/>
      <c r="C40" s="21"/>
      <c r="D40" s="33" t="e">
        <f>Q34/(Q32*10)</f>
        <v>#DIV/0!</v>
      </c>
      <c r="E40" s="46"/>
      <c r="F40" s="4"/>
      <c r="G40" s="72" t="s">
        <v>49</v>
      </c>
      <c r="H40" s="72"/>
      <c r="I40" s="73">
        <v>6</v>
      </c>
      <c r="J40" s="73"/>
      <c r="K40" s="73">
        <v>5.9</v>
      </c>
      <c r="L40" s="73"/>
      <c r="M40" s="4"/>
      <c r="N40" s="4"/>
      <c r="O40" s="4"/>
      <c r="P40" s="4"/>
      <c r="Q40" s="4"/>
    </row>
    <row r="41" spans="1:17" ht="13.5" thickBot="1">
      <c r="A41" s="25"/>
      <c r="B41" s="26"/>
      <c r="C41" s="26"/>
      <c r="D41" s="26"/>
      <c r="E41" s="47"/>
      <c r="F41" s="4"/>
      <c r="G41" s="72" t="s">
        <v>50</v>
      </c>
      <c r="H41" s="72"/>
      <c r="I41" s="73">
        <v>4</v>
      </c>
      <c r="J41" s="73"/>
      <c r="K41" s="73">
        <v>3.9</v>
      </c>
      <c r="L41" s="73"/>
      <c r="M41" s="4"/>
      <c r="N41" s="4"/>
      <c r="O41" s="4"/>
      <c r="P41" s="4"/>
      <c r="Q41" s="4"/>
    </row>
    <row r="42" spans="1:17">
      <c r="A42" s="4"/>
      <c r="B42" s="4"/>
      <c r="C42" s="4"/>
      <c r="D42" s="4"/>
      <c r="E42" s="4"/>
      <c r="F42" s="4"/>
      <c r="G42" s="4"/>
      <c r="H42" s="4"/>
      <c r="I42" s="4"/>
      <c r="J42" s="4"/>
      <c r="K42" s="4"/>
      <c r="L42" s="4"/>
      <c r="M42" s="4"/>
      <c r="N42" s="4"/>
      <c r="O42" s="4"/>
      <c r="P42" s="4"/>
      <c r="Q42" s="4"/>
    </row>
    <row r="43" spans="1:17">
      <c r="A43" s="40"/>
      <c r="B43" s="40"/>
      <c r="C43" s="41"/>
      <c r="D43" s="41"/>
      <c r="E43" s="41"/>
      <c r="F43" s="41"/>
    </row>
    <row r="44" spans="1:17">
      <c r="A44" s="40"/>
      <c r="B44" s="40"/>
      <c r="C44" s="41"/>
      <c r="D44" s="41"/>
      <c r="E44" s="41"/>
      <c r="F44" s="41"/>
    </row>
    <row r="45" spans="1:17" s="11" customFormat="1" ht="15">
      <c r="A45" s="2" t="s">
        <v>51</v>
      </c>
      <c r="B45" s="3"/>
      <c r="C45" s="3"/>
      <c r="D45" s="3"/>
      <c r="E45" s="3"/>
      <c r="F45" s="3"/>
      <c r="G45" s="3"/>
      <c r="H45" s="3"/>
      <c r="I45" s="3"/>
      <c r="J45" s="3"/>
      <c r="K45" s="3"/>
      <c r="L45" s="3"/>
      <c r="M45" s="3"/>
      <c r="N45" s="3"/>
      <c r="O45" s="3"/>
      <c r="P45" s="3"/>
      <c r="Q45" s="3"/>
    </row>
    <row r="46" spans="1:17" ht="13.5" thickBot="1"/>
    <row r="47" spans="1:17" ht="24">
      <c r="A47" s="52" t="s">
        <v>37</v>
      </c>
      <c r="B47" s="55"/>
      <c r="C47" s="56"/>
      <c r="D47" s="56"/>
      <c r="E47" s="56"/>
      <c r="F47" s="56"/>
      <c r="G47" s="56"/>
      <c r="H47" s="56"/>
      <c r="I47" s="56"/>
      <c r="J47" s="56"/>
      <c r="K47" s="56"/>
      <c r="L47" s="56"/>
      <c r="M47" s="56"/>
      <c r="N47" s="56"/>
      <c r="O47" s="56"/>
      <c r="P47" s="57"/>
      <c r="Q47" s="53" t="s">
        <v>38</v>
      </c>
    </row>
    <row r="48" spans="1:17" ht="24" customHeight="1" thickBot="1">
      <c r="A48" s="52" t="s">
        <v>39</v>
      </c>
      <c r="B48" s="58"/>
      <c r="C48" s="59"/>
      <c r="D48" s="59"/>
      <c r="E48" s="59"/>
      <c r="F48" s="59"/>
      <c r="G48" s="59"/>
      <c r="H48" s="59"/>
      <c r="I48" s="59"/>
      <c r="J48" s="59"/>
      <c r="K48" s="59"/>
      <c r="L48" s="59"/>
      <c r="M48" s="59"/>
      <c r="N48" s="59"/>
      <c r="O48" s="59"/>
      <c r="P48" s="60"/>
      <c r="Q48" s="54">
        <f>SUM(B48:P48)</f>
        <v>0</v>
      </c>
    </row>
    <row r="49" spans="1:17" ht="12" customHeight="1">
      <c r="A49" s="7" t="s">
        <v>40</v>
      </c>
      <c r="B49" s="61">
        <f>IF(B47&lt;40,0,B48)</f>
        <v>0</v>
      </c>
      <c r="C49" s="61">
        <f t="shared" ref="C49:P49" si="2">IF(C47&lt;40,0,C48)</f>
        <v>0</v>
      </c>
      <c r="D49" s="61">
        <f t="shared" si="2"/>
        <v>0</v>
      </c>
      <c r="E49" s="61">
        <f t="shared" si="2"/>
        <v>0</v>
      </c>
      <c r="F49" s="61">
        <f t="shared" si="2"/>
        <v>0</v>
      </c>
      <c r="G49" s="61">
        <f t="shared" si="2"/>
        <v>0</v>
      </c>
      <c r="H49" s="61">
        <f t="shared" si="2"/>
        <v>0</v>
      </c>
      <c r="I49" s="61">
        <f t="shared" si="2"/>
        <v>0</v>
      </c>
      <c r="J49" s="61">
        <f t="shared" si="2"/>
        <v>0</v>
      </c>
      <c r="K49" s="61">
        <f t="shared" si="2"/>
        <v>0</v>
      </c>
      <c r="L49" s="61">
        <f t="shared" si="2"/>
        <v>0</v>
      </c>
      <c r="M49" s="61">
        <f t="shared" si="2"/>
        <v>0</v>
      </c>
      <c r="N49" s="61">
        <f t="shared" si="2"/>
        <v>0</v>
      </c>
      <c r="O49" s="61">
        <f t="shared" si="2"/>
        <v>0</v>
      </c>
      <c r="P49" s="61">
        <f t="shared" si="2"/>
        <v>0</v>
      </c>
      <c r="Q49" s="8">
        <f>SUM(B49:P49)</f>
        <v>0</v>
      </c>
    </row>
    <row r="50" spans="1:17" hidden="1">
      <c r="B50" s="42">
        <f>B47*B48</f>
        <v>0</v>
      </c>
      <c r="C50" s="42">
        <f t="shared" ref="C50:K50" si="3">C47*C48</f>
        <v>0</v>
      </c>
      <c r="D50" s="42">
        <f t="shared" si="3"/>
        <v>0</v>
      </c>
      <c r="E50" s="42">
        <f t="shared" si="3"/>
        <v>0</v>
      </c>
      <c r="F50" s="42">
        <f t="shared" si="3"/>
        <v>0</v>
      </c>
      <c r="G50" s="42">
        <f t="shared" si="3"/>
        <v>0</v>
      </c>
      <c r="H50" s="42">
        <f t="shared" si="3"/>
        <v>0</v>
      </c>
      <c r="I50" s="42">
        <f t="shared" si="3"/>
        <v>0</v>
      </c>
      <c r="J50" s="42">
        <f t="shared" si="3"/>
        <v>0</v>
      </c>
      <c r="K50" s="42">
        <f t="shared" si="3"/>
        <v>0</v>
      </c>
      <c r="L50" s="42">
        <f>L47*L48</f>
        <v>0</v>
      </c>
      <c r="M50" s="42">
        <f>M47*M48</f>
        <v>0</v>
      </c>
      <c r="N50" s="42">
        <f>N47*N48</f>
        <v>0</v>
      </c>
      <c r="O50" s="42">
        <f>O47*O48</f>
        <v>0</v>
      </c>
      <c r="P50" s="42">
        <f>P47*P48</f>
        <v>0</v>
      </c>
      <c r="Q50" s="42">
        <f>SUM(B50:P50)</f>
        <v>0</v>
      </c>
    </row>
    <row r="52" spans="1:17">
      <c r="A52" s="35" t="s">
        <v>52</v>
      </c>
      <c r="B52" s="36"/>
      <c r="C52" s="36"/>
      <c r="D52" s="43" t="e">
        <f>Q50/(Q48*10)</f>
        <v>#DIV/0!</v>
      </c>
      <c r="E52" s="11"/>
      <c r="F52" s="11"/>
      <c r="G52" s="11"/>
      <c r="H52" s="11"/>
      <c r="I52" s="11"/>
      <c r="J52" s="11"/>
      <c r="K52" s="11"/>
      <c r="L52" s="11"/>
      <c r="M52" s="11"/>
      <c r="N52" s="11"/>
      <c r="O52" s="11"/>
      <c r="P52" s="11"/>
      <c r="Q52" s="11"/>
    </row>
    <row r="53" spans="1:17" ht="13.5" thickBot="1"/>
    <row r="54" spans="1:17">
      <c r="A54" s="44" t="s">
        <v>53</v>
      </c>
      <c r="B54" s="15"/>
      <c r="C54" s="15"/>
      <c r="D54" s="15"/>
      <c r="E54" s="16"/>
      <c r="G54" s="34" t="s">
        <v>42</v>
      </c>
      <c r="H54" s="1"/>
      <c r="I54" s="1"/>
      <c r="J54" s="1"/>
      <c r="K54" s="1"/>
      <c r="L54" s="1"/>
    </row>
    <row r="55" spans="1:17" ht="12.75" customHeight="1">
      <c r="A55" s="17"/>
      <c r="B55" s="18"/>
      <c r="C55" s="18"/>
      <c r="D55" s="18"/>
      <c r="E55" s="19"/>
      <c r="G55" s="75" t="s">
        <v>44</v>
      </c>
      <c r="H55" s="76"/>
      <c r="I55" s="75" t="s">
        <v>45</v>
      </c>
      <c r="J55" s="76"/>
      <c r="K55" s="75" t="s">
        <v>46</v>
      </c>
      <c r="L55" s="76"/>
    </row>
    <row r="56" spans="1:17">
      <c r="A56" s="45" t="s">
        <v>54</v>
      </c>
      <c r="B56" s="21"/>
      <c r="C56" s="21"/>
      <c r="D56" s="22" t="e">
        <f>((Q34+Q50)/(Q48+Q32))/10</f>
        <v>#DIV/0!</v>
      </c>
      <c r="E56" s="19"/>
      <c r="G56" s="77"/>
      <c r="H56" s="78"/>
      <c r="I56" s="77"/>
      <c r="J56" s="78"/>
      <c r="K56" s="77"/>
      <c r="L56" s="78"/>
    </row>
    <row r="57" spans="1:17">
      <c r="A57" s="45" t="s">
        <v>55</v>
      </c>
      <c r="B57" s="21"/>
      <c r="C57" s="21"/>
      <c r="D57" s="22" t="e">
        <f>((Q34+Q50+Q50)/(Q32+Q48+Q48))/10</f>
        <v>#DIV/0!</v>
      </c>
      <c r="E57" s="19"/>
      <c r="G57" s="72" t="s">
        <v>47</v>
      </c>
      <c r="H57" s="72"/>
      <c r="I57" s="73">
        <v>7</v>
      </c>
      <c r="J57" s="73"/>
      <c r="K57" s="73">
        <v>6.9</v>
      </c>
      <c r="L57" s="73"/>
    </row>
    <row r="58" spans="1:17" ht="13.5" customHeight="1" thickBot="1">
      <c r="A58" s="20"/>
      <c r="B58" s="21"/>
      <c r="C58" s="21"/>
      <c r="D58" s="21"/>
      <c r="E58" s="19"/>
      <c r="G58" s="72" t="s">
        <v>49</v>
      </c>
      <c r="H58" s="72"/>
      <c r="I58" s="73">
        <v>6</v>
      </c>
      <c r="J58" s="73"/>
      <c r="K58" s="73">
        <v>5.9</v>
      </c>
      <c r="L58" s="73"/>
    </row>
    <row r="59" spans="1:17" ht="13.5" customHeight="1" thickBot="1">
      <c r="A59" s="66" t="s">
        <v>56</v>
      </c>
      <c r="B59" s="21"/>
      <c r="C59" s="21"/>
      <c r="D59" s="67" t="e">
        <f>IF(D57&gt;D56,D57,D56)</f>
        <v>#DIV/0!</v>
      </c>
      <c r="E59" s="19"/>
      <c r="G59" s="72" t="s">
        <v>50</v>
      </c>
      <c r="H59" s="72"/>
      <c r="I59" s="73">
        <v>4</v>
      </c>
      <c r="J59" s="73"/>
      <c r="K59" s="73">
        <v>3.9</v>
      </c>
      <c r="L59" s="73"/>
    </row>
    <row r="60" spans="1:17" ht="13.5" customHeight="1" thickBot="1">
      <c r="A60" s="20"/>
      <c r="B60" s="21"/>
      <c r="C60" s="21"/>
      <c r="D60" s="21"/>
      <c r="E60" s="19"/>
      <c r="G60" s="63"/>
      <c r="H60" s="63"/>
      <c r="I60" s="64"/>
      <c r="J60" s="64"/>
      <c r="K60" s="64"/>
      <c r="L60" s="64"/>
    </row>
    <row r="61" spans="1:17" ht="13.5" customHeight="1" thickBot="1">
      <c r="A61" s="20" t="s">
        <v>57</v>
      </c>
      <c r="B61" s="21"/>
      <c r="C61" s="21"/>
      <c r="D61" s="69" t="e">
        <f>Q50/(Q48*10)</f>
        <v>#DIV/0!</v>
      </c>
      <c r="E61" s="19"/>
      <c r="G61" s="63"/>
      <c r="H61" s="63"/>
      <c r="I61" s="64"/>
      <c r="J61" s="64"/>
      <c r="K61" s="64"/>
      <c r="L61" s="64"/>
    </row>
    <row r="62" spans="1:17" ht="13.5" thickBot="1">
      <c r="A62" s="28"/>
      <c r="B62" s="29"/>
      <c r="C62" s="29"/>
      <c r="D62" s="29"/>
      <c r="E62" s="27"/>
    </row>
    <row r="63" spans="1:17">
      <c r="A63" s="18"/>
      <c r="B63" s="18"/>
      <c r="C63" s="18"/>
      <c r="D63" s="18"/>
      <c r="E63" s="18"/>
    </row>
    <row r="64" spans="1:17">
      <c r="A64" s="23" t="s">
        <v>58</v>
      </c>
      <c r="B64" s="4"/>
      <c r="C64" s="4"/>
      <c r="D64" s="4"/>
      <c r="E64" s="65"/>
    </row>
    <row r="65" spans="1:17">
      <c r="A65" s="90" t="s">
        <v>61</v>
      </c>
      <c r="B65" s="90"/>
      <c r="C65" s="90"/>
      <c r="D65" s="90"/>
      <c r="E65" s="90"/>
      <c r="F65" s="90"/>
      <c r="G65" s="90"/>
      <c r="H65" s="90"/>
      <c r="I65" s="90"/>
      <c r="J65" s="90"/>
      <c r="K65" s="90"/>
      <c r="L65" s="90"/>
      <c r="M65" s="90"/>
      <c r="N65" s="90"/>
      <c r="O65" s="90"/>
      <c r="P65" s="90"/>
      <c r="Q65" s="90"/>
    </row>
    <row r="67" spans="1:17" ht="37.5" customHeight="1">
      <c r="A67" s="88" t="s">
        <v>59</v>
      </c>
      <c r="B67" s="88"/>
      <c r="C67" s="88"/>
      <c r="D67" s="88"/>
      <c r="E67" s="88"/>
      <c r="F67" s="88"/>
      <c r="G67" s="88"/>
      <c r="H67" s="88"/>
      <c r="I67" s="88"/>
      <c r="J67" s="88"/>
      <c r="K67" s="88"/>
      <c r="L67" s="88"/>
      <c r="M67" s="88"/>
      <c r="N67" s="88"/>
      <c r="O67" s="88"/>
      <c r="P67" s="88"/>
      <c r="Q67" s="88"/>
    </row>
    <row r="68" spans="1:17">
      <c r="G68" s="70"/>
      <c r="H68" s="70"/>
      <c r="I68" s="70"/>
      <c r="J68" s="70"/>
      <c r="K68" s="70"/>
      <c r="L68" s="70"/>
    </row>
    <row r="69" spans="1:17">
      <c r="A69" s="91" t="s">
        <v>60</v>
      </c>
      <c r="B69" s="91"/>
      <c r="C69" s="91"/>
      <c r="D69" s="91"/>
      <c r="E69" s="91"/>
      <c r="F69" s="91"/>
      <c r="G69" s="91"/>
      <c r="H69" s="91"/>
      <c r="I69" s="91"/>
      <c r="J69" s="91"/>
      <c r="K69" s="91"/>
      <c r="L69" s="91"/>
      <c r="M69" s="91"/>
      <c r="N69" s="91"/>
      <c r="O69" s="91"/>
      <c r="P69" s="91"/>
      <c r="Q69" s="91"/>
    </row>
  </sheetData>
  <sheetProtection sheet="1" objects="1" scenarios="1" selectLockedCells="1"/>
  <mergeCells count="84">
    <mergeCell ref="A65:Q65"/>
    <mergeCell ref="A69:Q69"/>
    <mergeCell ref="A13:Q13"/>
    <mergeCell ref="A1:Q1"/>
    <mergeCell ref="H22:H23"/>
    <mergeCell ref="I22:I23"/>
    <mergeCell ref="J22:J23"/>
    <mergeCell ref="K22:K23"/>
    <mergeCell ref="L22:L23"/>
    <mergeCell ref="A2:Q2"/>
    <mergeCell ref="I20:I21"/>
    <mergeCell ref="J20:J21"/>
    <mergeCell ref="K20:K21"/>
    <mergeCell ref="L20:L21"/>
    <mergeCell ref="B22:B23"/>
    <mergeCell ref="C22:C23"/>
    <mergeCell ref="D22:D23"/>
    <mergeCell ref="E22:E23"/>
    <mergeCell ref="F22:F23"/>
    <mergeCell ref="G22:G23"/>
    <mergeCell ref="J17:J18"/>
    <mergeCell ref="D17:D18"/>
    <mergeCell ref="E17:E18"/>
    <mergeCell ref="F17:F18"/>
    <mergeCell ref="K17:K18"/>
    <mergeCell ref="I17:I18"/>
    <mergeCell ref="L17:L18"/>
    <mergeCell ref="G20:G21"/>
    <mergeCell ref="H20:H21"/>
    <mergeCell ref="G17:G18"/>
    <mergeCell ref="H17:H18"/>
    <mergeCell ref="B20:B21"/>
    <mergeCell ref="C20:C21"/>
    <mergeCell ref="D20:D21"/>
    <mergeCell ref="E20:E21"/>
    <mergeCell ref="F20:F21"/>
    <mergeCell ref="A67:Q67"/>
    <mergeCell ref="B15:B16"/>
    <mergeCell ref="C15:C16"/>
    <mergeCell ref="D15:D16"/>
    <mergeCell ref="E15:E16"/>
    <mergeCell ref="F15:F16"/>
    <mergeCell ref="G15:G16"/>
    <mergeCell ref="H15:H16"/>
    <mergeCell ref="I15:I16"/>
    <mergeCell ref="J15:J16"/>
    <mergeCell ref="I39:J39"/>
    <mergeCell ref="K39:L39"/>
    <mergeCell ref="G40:H40"/>
    <mergeCell ref="I40:J40"/>
    <mergeCell ref="K40:L40"/>
    <mergeCell ref="G38:H38"/>
    <mergeCell ref="G55:H56"/>
    <mergeCell ref="I55:J56"/>
    <mergeCell ref="K55:L56"/>
    <mergeCell ref="A12:Q12"/>
    <mergeCell ref="A4:Q4"/>
    <mergeCell ref="A5:Q5"/>
    <mergeCell ref="A8:Q8"/>
    <mergeCell ref="A9:Q9"/>
    <mergeCell ref="A10:Q10"/>
    <mergeCell ref="A11:Q11"/>
    <mergeCell ref="A6:Q6"/>
    <mergeCell ref="A7:Q7"/>
    <mergeCell ref="K15:K16"/>
    <mergeCell ref="L15:L16"/>
    <mergeCell ref="B17:B18"/>
    <mergeCell ref="C17:C18"/>
    <mergeCell ref="A25:Q25"/>
    <mergeCell ref="G59:H59"/>
    <mergeCell ref="I59:J59"/>
    <mergeCell ref="K59:L59"/>
    <mergeCell ref="G57:H57"/>
    <mergeCell ref="I57:J57"/>
    <mergeCell ref="K57:L57"/>
    <mergeCell ref="G58:H58"/>
    <mergeCell ref="I38:J38"/>
    <mergeCell ref="K38:L38"/>
    <mergeCell ref="G39:H39"/>
    <mergeCell ref="I58:J58"/>
    <mergeCell ref="K58:L58"/>
    <mergeCell ref="G41:H41"/>
    <mergeCell ref="I41:J41"/>
    <mergeCell ref="K41:L41"/>
  </mergeCells>
  <hyperlinks>
    <hyperlink ref="A13" r:id="rId1"/>
    <hyperlink ref="A13:Q13" r:id="rId2" display="Click here for more information on marking scales"/>
    <hyperlink ref="A65" r:id="rId3" display="For more information on 2021 degree classifications, please refer to the University guidance online"/>
    <hyperlink ref="A65:Q65" r:id="rId4" display="For more information on 2022 degree classifications, please refer to the University guidance online"/>
  </hyperlinks>
  <pageMargins left="0.39370078740157483" right="0.39370078740157483" top="0.39370078740157483" bottom="0.39370078740157483" header="0.31496062992125984" footer="0.31496062992125984"/>
  <pageSetup paperSize="9" scale="84"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9DE37675ED8A42BAA55005B08FD475" ma:contentTypeVersion="6" ma:contentTypeDescription="Create a new document." ma:contentTypeScope="" ma:versionID="f94d56075fc4eec917ec6c12ab13a0f2">
  <xsd:schema xmlns:xsd="http://www.w3.org/2001/XMLSchema" xmlns:xs="http://www.w3.org/2001/XMLSchema" xmlns:p="http://schemas.microsoft.com/office/2006/metadata/properties" xmlns:ns2="ca62ed01-832f-4832-8b81-33d5d20e7d04" xmlns:ns3="22fb5537-0a33-4a2d-8ba6-e22bd04ffe11" targetNamespace="http://schemas.microsoft.com/office/2006/metadata/properties" ma:root="true" ma:fieldsID="aa5de3b55dac6ed0992abbf309c4bc25" ns2:_="" ns3:_="">
    <xsd:import namespace="ca62ed01-832f-4832-8b81-33d5d20e7d04"/>
    <xsd:import namespace="22fb5537-0a33-4a2d-8ba6-e22bd04ff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2ed01-832f-4832-8b81-33d5d20e7d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fb5537-0a33-4a2d-8ba6-e22bd04ffe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7A02C5-3BD6-4683-95BB-31CC4D792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62ed01-832f-4832-8b81-33d5d20e7d04"/>
    <ds:schemaRef ds:uri="22fb5537-0a33-4a2d-8ba6-e22bd04ff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EB2EEF-0F67-4E98-BA46-861A40AA43E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8701F3B-B714-4018-9586-5CFD3CAE7C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 4</vt:lpstr>
    </vt:vector>
  </TitlesOfParts>
  <Manager/>
  <Company>University Of Leeds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tconew</cp:lastModifiedBy>
  <cp:revision/>
  <dcterms:created xsi:type="dcterms:W3CDTF">2009-03-04T09:36:54Z</dcterms:created>
  <dcterms:modified xsi:type="dcterms:W3CDTF">2022-05-05T10:49:39Z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0x010100939DE37675ED8A42BAA55005B08FD475</vt:lpwstr>
  </property>
</Properties>
</file>