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aran\Downloads\"/>
    </mc:Choice>
  </mc:AlternateContent>
  <xr:revisionPtr revIDLastSave="0" documentId="13_ncr:1_{6278BBAE-76C4-4D24-9430-A8DAFF81EB28}" xr6:coauthVersionLast="47" xr6:coauthVersionMax="47" xr10:uidLastSave="{00000000-0000-0000-0000-000000000000}"/>
  <bookViews>
    <workbookView xWindow="0" yWindow="0" windowWidth="25800" windowHeight="21000" xr2:uid="{00000000-000D-0000-FFFF-FFFF00000000}"/>
  </bookViews>
  <sheets>
    <sheet name="Calculator 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4" l="1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Z12" i="4" l="1"/>
  <c r="S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12" i="4"/>
  <c r="AA26" i="4" l="1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12" i="4"/>
  <c r="AA27" i="4" l="1"/>
  <c r="T27" i="4"/>
  <c r="M27" i="4"/>
  <c r="R27" i="4" l="1"/>
  <c r="Y27" i="4"/>
  <c r="K27" i="4"/>
  <c r="D27" i="4"/>
  <c r="Y29" i="4" l="1"/>
  <c r="Y39" i="4" s="1"/>
  <c r="R29" i="4"/>
  <c r="F27" i="4"/>
  <c r="D29" i="4" s="1"/>
  <c r="K29" i="4"/>
  <c r="Y36" i="4" l="1"/>
  <c r="Y41" i="4" s="1"/>
  <c r="D35" i="4"/>
  <c r="D36" i="4"/>
  <c r="D37" i="4"/>
  <c r="Y38" i="4"/>
  <c r="R35" i="4"/>
  <c r="R36" i="4"/>
  <c r="R37" i="4"/>
  <c r="Y37" i="4"/>
  <c r="K36" i="4"/>
  <c r="K37" i="4"/>
  <c r="K35" i="4"/>
  <c r="Y42" i="4" l="1"/>
</calcChain>
</file>

<file path=xl/sharedStrings.xml><?xml version="1.0" encoding="utf-8"?>
<sst xmlns="http://schemas.openxmlformats.org/spreadsheetml/2006/main" count="56" uniqueCount="32">
  <si>
    <t>Class boundary</t>
  </si>
  <si>
    <t>Threshold grade</t>
  </si>
  <si>
    <t>Credit value</t>
  </si>
  <si>
    <t xml:space="preserve">Classification Calculator - MChD </t>
  </si>
  <si>
    <t>(Applies to MChD programmes which are classified over Years 2, 3, 4 and 5)</t>
  </si>
  <si>
    <t>Year 2 modules</t>
  </si>
  <si>
    <t>Year 2 average</t>
  </si>
  <si>
    <t>Year 3 modules</t>
  </si>
  <si>
    <t>Year 4 modules</t>
  </si>
  <si>
    <t>Year 5 modules</t>
  </si>
  <si>
    <t>Year 3 average</t>
  </si>
  <si>
    <t>Year 4 average</t>
  </si>
  <si>
    <t>All marks and classifications must be confirmed by the Exam Board on behalf of Senate before they become final.</t>
  </si>
  <si>
    <r>
      <t xml:space="preserve">1) You need to pass all modules in each year of your programme </t>
    </r>
    <r>
      <rPr>
        <b/>
        <sz val="9"/>
        <rFont val="Arial"/>
        <family val="2"/>
      </rPr>
      <t>and</t>
    </r>
    <r>
      <rPr>
        <sz val="9"/>
        <rFont val="Arial"/>
        <family val="2"/>
      </rPr>
      <t xml:space="preserve"> meet the requirements specified in the programme specification to be eligible for an award.</t>
    </r>
  </si>
  <si>
    <t>3) For classification purposes, marks for Level 2 and 3 modules will be translated to the 50 pass scale.  The calculator will do this automatically; you must enter the original pre-translated marks and specify the level of study for each one.</t>
  </si>
  <si>
    <t>Classification</t>
  </si>
  <si>
    <t>Year 5 average</t>
  </si>
  <si>
    <t>Overall average</t>
  </si>
  <si>
    <t>Mark awarded  (0-100 scale)</t>
  </si>
  <si>
    <t>Credits achieved</t>
  </si>
  <si>
    <t>Total credits:</t>
  </si>
  <si>
    <t>NB - The above averages are a guide only and are based on programmes where your credit totals in each year are equal.</t>
  </si>
  <si>
    <t>You will need the following averages in year 4 and 5 to achieve:</t>
  </si>
  <si>
    <t>You will need the following averages in year 5 to achieve:</t>
  </si>
  <si>
    <t>You will need the following averages in year 3, 4 &amp; 5 to achieve:</t>
  </si>
  <si>
    <t>Distinction</t>
  </si>
  <si>
    <t>Merit</t>
  </si>
  <si>
    <t>Pass</t>
  </si>
  <si>
    <t>Grades within 0.5 of a boundary are rounded up automatically</t>
  </si>
  <si>
    <t>This calculator is provided for guidance only. There is no guarantee that the classification calculated by this method is the one which will be finally awarded.</t>
  </si>
  <si>
    <r>
      <t xml:space="preserve">2) If you had more than 1 attempt at a module, you should use the </t>
    </r>
    <r>
      <rPr>
        <b/>
        <sz val="9"/>
        <rFont val="Arial"/>
        <family val="2"/>
      </rPr>
      <t>highest mark achieved</t>
    </r>
    <r>
      <rPr>
        <sz val="9"/>
        <rFont val="Arial"/>
        <family val="2"/>
      </rPr>
      <t xml:space="preserve"> out of all attempts (unless you were granted a 'first attempt' resit, which overwrites any previous mark gained in that module). You should also enter the highest credit value for the module.</t>
    </r>
  </si>
  <si>
    <t>Module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</si>
</sst>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2" borderId="0" xfId="0" applyFont="1" applyFill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2" fillId="2" borderId="0" xfId="0" applyFont="1" applyFill="1"/>
    <xf numFmtId="0" fontId="3" fillId="0" borderId="2" xfId="0" applyFont="1" applyBorder="1" applyAlignment="1">
      <alignment wrapText="1"/>
    </xf>
    <xf numFmtId="0" fontId="7" fillId="2" borderId="0" xfId="0" applyFont="1" applyFill="1" applyAlignment="1">
      <alignment vertical="top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0" fillId="0" borderId="8" xfId="0" applyFont="1" applyBorder="1" applyAlignment="1">
      <alignment wrapText="1"/>
    </xf>
    <xf numFmtId="0" fontId="8" fillId="0" borderId="0" xfId="0" applyFont="1"/>
    <xf numFmtId="0" fontId="12" fillId="0" borderId="0" xfId="0" applyFont="1" applyAlignment="1">
      <alignment wrapText="1"/>
    </xf>
    <xf numFmtId="0" fontId="12" fillId="0" borderId="8" xfId="0" applyFont="1" applyBorder="1" applyAlignment="1">
      <alignment wrapText="1"/>
    </xf>
    <xf numFmtId="0" fontId="9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/>
    <xf numFmtId="0" fontId="1" fillId="0" borderId="0" xfId="0" applyFont="1"/>
    <xf numFmtId="0" fontId="9" fillId="3" borderId="0" xfId="0" applyFont="1" applyFill="1"/>
    <xf numFmtId="164" fontId="8" fillId="3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8" xfId="0" applyFont="1" applyBorder="1"/>
    <xf numFmtId="0" fontId="9" fillId="0" borderId="0" xfId="0" applyFont="1" applyAlignment="1">
      <alignment horizontal="center"/>
    </xf>
    <xf numFmtId="164" fontId="8" fillId="5" borderId="0" xfId="0" applyNumberFormat="1" applyFont="1" applyFill="1" applyAlignment="1">
      <alignment horizontal="center"/>
    </xf>
    <xf numFmtId="0" fontId="8" fillId="3" borderId="0" xfId="0" applyFont="1" applyFill="1"/>
    <xf numFmtId="0" fontId="10" fillId="0" borderId="0" xfId="0" applyFont="1"/>
    <xf numFmtId="0" fontId="8" fillId="6" borderId="0" xfId="0" applyFont="1" applyFill="1"/>
    <xf numFmtId="164" fontId="8" fillId="6" borderId="0" xfId="0" applyNumberFormat="1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21" fontId="9" fillId="7" borderId="0" xfId="0" applyNumberFormat="1" applyFont="1" applyFill="1"/>
    <xf numFmtId="1" fontId="9" fillId="7" borderId="1" xfId="0" applyNumberFormat="1" applyFont="1" applyFill="1" applyBorder="1" applyAlignment="1">
      <alignment horizontal="center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/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top" wrapText="1"/>
    </xf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8" xfId="0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8"/>
  <sheetViews>
    <sheetView showGridLines="0" tabSelected="1" zoomScaleNormal="100" workbookViewId="0">
      <selection activeCell="B12" sqref="B12"/>
    </sheetView>
  </sheetViews>
  <sheetFormatPr defaultRowHeight="12.75" x14ac:dyDescent="0.2"/>
  <cols>
    <col min="1" max="1" width="9.140625" style="3"/>
    <col min="2" max="4" width="14.42578125" style="3" customWidth="1"/>
    <col min="5" max="6" width="2" style="3" hidden="1" customWidth="1"/>
    <col min="7" max="8" width="9.7109375" style="3" customWidth="1"/>
    <col min="9" max="11" width="14.42578125" style="3" customWidth="1"/>
    <col min="12" max="13" width="2" style="3" hidden="1" customWidth="1"/>
    <col min="14" max="15" width="9.7109375" style="3" customWidth="1"/>
    <col min="16" max="18" width="14.42578125" style="3" customWidth="1"/>
    <col min="19" max="20" width="2" style="3" hidden="1" customWidth="1"/>
    <col min="21" max="22" width="9.7109375" style="3" customWidth="1"/>
    <col min="23" max="25" width="14.42578125" style="3" customWidth="1"/>
    <col min="26" max="27" width="2" style="3" hidden="1" customWidth="1"/>
    <col min="28" max="31" width="5.28515625" style="3" customWidth="1"/>
    <col min="32" max="16384" width="9.140625" style="3"/>
  </cols>
  <sheetData>
    <row r="1" spans="1:29" ht="15.75" x14ac:dyDescent="0.25">
      <c r="A1" s="4" t="s">
        <v>3</v>
      </c>
    </row>
    <row r="2" spans="1:29" x14ac:dyDescent="0.2">
      <c r="A2" s="2" t="s">
        <v>4</v>
      </c>
    </row>
    <row r="4" spans="1:29" ht="24.95" customHeight="1" x14ac:dyDescent="0.2">
      <c r="A4" s="56" t="s">
        <v>13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42"/>
      <c r="AA4" s="8"/>
      <c r="AB4" s="8"/>
      <c r="AC4" s="8"/>
    </row>
    <row r="5" spans="1:29" ht="24.95" customHeight="1" x14ac:dyDescent="0.2">
      <c r="A5" s="56" t="s">
        <v>30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42"/>
      <c r="AA5" s="8"/>
      <c r="AB5" s="8"/>
      <c r="AC5" s="8"/>
    </row>
    <row r="6" spans="1:29" ht="24.95" customHeight="1" x14ac:dyDescent="0.2">
      <c r="A6" s="56" t="s">
        <v>14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42"/>
      <c r="AA6" s="8"/>
      <c r="AB6" s="8"/>
      <c r="AC6" s="8"/>
    </row>
    <row r="7" spans="1:29" ht="13.5" thickBo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9" spans="1:29" s="12" customFormat="1" ht="15" customHeight="1" x14ac:dyDescent="0.25">
      <c r="B9" s="60" t="s">
        <v>5</v>
      </c>
      <c r="C9" s="60"/>
      <c r="D9" s="60"/>
      <c r="E9" s="60"/>
      <c r="F9" s="60"/>
      <c r="G9" s="61"/>
      <c r="H9" s="9"/>
      <c r="I9" s="62" t="s">
        <v>7</v>
      </c>
      <c r="J9" s="62"/>
      <c r="K9" s="62"/>
      <c r="L9" s="49"/>
      <c r="M9" s="9"/>
      <c r="N9" s="11"/>
      <c r="O9" s="9"/>
      <c r="P9" s="62" t="s">
        <v>8</v>
      </c>
      <c r="Q9" s="62"/>
      <c r="R9" s="62"/>
      <c r="S9" s="49"/>
      <c r="T9" s="9"/>
      <c r="U9" s="11"/>
      <c r="W9" s="60" t="s">
        <v>9</v>
      </c>
      <c r="X9" s="60"/>
      <c r="Y9" s="60"/>
      <c r="Z9" s="60"/>
      <c r="AA9" s="60"/>
    </row>
    <row r="10" spans="1:29" s="12" customFormat="1" ht="12.75" customHeight="1" x14ac:dyDescent="0.2">
      <c r="B10" s="13"/>
      <c r="C10" s="13"/>
      <c r="D10" s="13"/>
      <c r="E10" s="13"/>
      <c r="F10" s="13"/>
      <c r="G10" s="14"/>
      <c r="H10" s="13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13"/>
      <c r="T10" s="13"/>
      <c r="U10" s="14"/>
      <c r="V10" s="13"/>
      <c r="W10" s="13"/>
      <c r="X10" s="13"/>
      <c r="Y10" s="13"/>
      <c r="Z10" s="13"/>
      <c r="AA10" s="13"/>
    </row>
    <row r="11" spans="1:29" s="12" customFormat="1" ht="24.95" customHeight="1" thickBot="1" x14ac:dyDescent="0.25">
      <c r="B11" s="15" t="s">
        <v>18</v>
      </c>
      <c r="C11" s="15" t="s">
        <v>31</v>
      </c>
      <c r="D11" s="15" t="s">
        <v>2</v>
      </c>
      <c r="E11" s="43"/>
      <c r="G11" s="14"/>
      <c r="H11" s="10"/>
      <c r="I11" s="15" t="s">
        <v>18</v>
      </c>
      <c r="J11" s="15" t="s">
        <v>31</v>
      </c>
      <c r="K11" s="15" t="s">
        <v>19</v>
      </c>
      <c r="L11" s="43"/>
      <c r="N11" s="16"/>
      <c r="O11" s="10"/>
      <c r="P11" s="15" t="s">
        <v>18</v>
      </c>
      <c r="Q11" s="15" t="s">
        <v>31</v>
      </c>
      <c r="R11" s="15" t="s">
        <v>19</v>
      </c>
      <c r="S11" s="43"/>
      <c r="U11" s="16"/>
      <c r="V11" s="10"/>
      <c r="W11" s="15" t="s">
        <v>18</v>
      </c>
      <c r="X11" s="15" t="s">
        <v>31</v>
      </c>
      <c r="Y11" s="15" t="s">
        <v>19</v>
      </c>
      <c r="Z11" s="43"/>
    </row>
    <row r="12" spans="1:29" s="12" customFormat="1" ht="24.95" customHeight="1" x14ac:dyDescent="0.2">
      <c r="B12" s="17"/>
      <c r="C12" s="53"/>
      <c r="D12" s="18"/>
      <c r="E12" s="44">
        <f>IF(C12=5, B12, ROUND(IF(B12&gt;39,((50*(B12-40)/(100-40))+50),(50*B12)/40),0))</f>
        <v>0</v>
      </c>
      <c r="F12" s="12">
        <f>E12*D12</f>
        <v>0</v>
      </c>
      <c r="G12" s="14"/>
      <c r="H12" s="10"/>
      <c r="I12" s="17"/>
      <c r="J12" s="53"/>
      <c r="K12" s="18"/>
      <c r="L12" s="44">
        <f>IF(J12=5, I12, ROUND(IF(I12&gt;39,((50*(I12-40)/(100-40))+50),(50*I12)/40),0))</f>
        <v>0</v>
      </c>
      <c r="M12" s="12">
        <f>L12*K12</f>
        <v>0</v>
      </c>
      <c r="N12" s="16"/>
      <c r="O12" s="10"/>
      <c r="P12" s="17"/>
      <c r="Q12" s="53"/>
      <c r="R12" s="18"/>
      <c r="S12" s="44">
        <f>IF(Q12=5, P12, ROUND(IF(P12&gt;39,((50*(P12-40)/(100-40))+50),(50*P12)/40),0))</f>
        <v>0</v>
      </c>
      <c r="T12" s="12">
        <f>S12*R12</f>
        <v>0</v>
      </c>
      <c r="U12" s="16"/>
      <c r="V12" s="10"/>
      <c r="W12" s="17"/>
      <c r="X12" s="53"/>
      <c r="Y12" s="18"/>
      <c r="Z12" s="44">
        <f>IF(X12=5, W12, ROUND(IF(W12&gt;39,((50*(W12-40)/(100-40))+50),(50*W12)/40),0))</f>
        <v>0</v>
      </c>
      <c r="AA12" s="12">
        <f>Z12*Y12</f>
        <v>0</v>
      </c>
    </row>
    <row r="13" spans="1:29" s="12" customFormat="1" ht="24.95" customHeight="1" x14ac:dyDescent="0.2">
      <c r="B13" s="19"/>
      <c r="C13" s="54"/>
      <c r="D13" s="20"/>
      <c r="E13" s="44">
        <f t="shared" ref="E13:E26" si="0">IF(C13=5, B13, ROUND(IF(B13&gt;39,((50*(B13-40)/(100-40))+50),(50*B13)/40),0))</f>
        <v>0</v>
      </c>
      <c r="F13" s="12">
        <f t="shared" ref="F13:F26" si="1">E13*D13</f>
        <v>0</v>
      </c>
      <c r="G13" s="14"/>
      <c r="H13" s="10"/>
      <c r="I13" s="19"/>
      <c r="J13" s="54"/>
      <c r="K13" s="20"/>
      <c r="L13" s="44">
        <f t="shared" ref="L13:L26" si="2">IF(J13=5, I13, ROUND(IF(I13&gt;39,((50*(I13-40)/(100-40))+50),(50*I13)/40),0))</f>
        <v>0</v>
      </c>
      <c r="M13" s="12">
        <f t="shared" ref="M13:M26" si="3">L13*K13</f>
        <v>0</v>
      </c>
      <c r="N13" s="16"/>
      <c r="O13" s="10"/>
      <c r="P13" s="19"/>
      <c r="Q13" s="54"/>
      <c r="R13" s="20"/>
      <c r="S13" s="44">
        <f t="shared" ref="S13:S26" si="4">IF(Q13=5, P13, ROUND(IF(P13&gt;39,((50*(P13-40)/(100-40))+50),(50*P13)/40),0))</f>
        <v>0</v>
      </c>
      <c r="T13" s="12">
        <f t="shared" ref="T13:T26" si="5">S13*R13</f>
        <v>0</v>
      </c>
      <c r="U13" s="16"/>
      <c r="V13" s="10"/>
      <c r="W13" s="19"/>
      <c r="X13" s="54"/>
      <c r="Y13" s="20"/>
      <c r="Z13" s="44">
        <f t="shared" ref="Z13:Z26" si="6">IF(X13=5, W13, ROUND(IF(W13&gt;39,((50*(W13-40)/(100-40))+50),(50*W13)/40),0))</f>
        <v>0</v>
      </c>
      <c r="AA13" s="12">
        <f t="shared" ref="AA13:AA26" si="7">Z13*Y13</f>
        <v>0</v>
      </c>
    </row>
    <row r="14" spans="1:29" s="12" customFormat="1" ht="24.95" customHeight="1" x14ac:dyDescent="0.2">
      <c r="B14" s="19"/>
      <c r="C14" s="54"/>
      <c r="D14" s="20"/>
      <c r="E14" s="44">
        <f t="shared" si="0"/>
        <v>0</v>
      </c>
      <c r="F14" s="12">
        <f t="shared" si="1"/>
        <v>0</v>
      </c>
      <c r="G14" s="14"/>
      <c r="H14" s="10"/>
      <c r="I14" s="19"/>
      <c r="J14" s="54"/>
      <c r="K14" s="20"/>
      <c r="L14" s="44">
        <f t="shared" si="2"/>
        <v>0</v>
      </c>
      <c r="M14" s="12">
        <f t="shared" si="3"/>
        <v>0</v>
      </c>
      <c r="N14" s="16"/>
      <c r="O14" s="10"/>
      <c r="P14" s="19"/>
      <c r="Q14" s="54"/>
      <c r="R14" s="20"/>
      <c r="S14" s="44">
        <f t="shared" si="4"/>
        <v>0</v>
      </c>
      <c r="T14" s="12">
        <f t="shared" si="5"/>
        <v>0</v>
      </c>
      <c r="U14" s="16"/>
      <c r="V14" s="10"/>
      <c r="W14" s="19"/>
      <c r="X14" s="54"/>
      <c r="Y14" s="20"/>
      <c r="Z14" s="44">
        <f t="shared" si="6"/>
        <v>0</v>
      </c>
      <c r="AA14" s="12">
        <f t="shared" si="7"/>
        <v>0</v>
      </c>
    </row>
    <row r="15" spans="1:29" s="12" customFormat="1" ht="24.95" customHeight="1" x14ac:dyDescent="0.2">
      <c r="B15" s="19"/>
      <c r="C15" s="54"/>
      <c r="D15" s="20"/>
      <c r="E15" s="44">
        <f t="shared" si="0"/>
        <v>0</v>
      </c>
      <c r="F15" s="12">
        <f t="shared" si="1"/>
        <v>0</v>
      </c>
      <c r="G15" s="14"/>
      <c r="H15" s="10"/>
      <c r="I15" s="19"/>
      <c r="J15" s="54"/>
      <c r="K15" s="20"/>
      <c r="L15" s="44">
        <f t="shared" si="2"/>
        <v>0</v>
      </c>
      <c r="M15" s="12">
        <f t="shared" si="3"/>
        <v>0</v>
      </c>
      <c r="N15" s="16"/>
      <c r="O15" s="10"/>
      <c r="P15" s="19"/>
      <c r="Q15" s="54"/>
      <c r="R15" s="20"/>
      <c r="S15" s="44">
        <f t="shared" si="4"/>
        <v>0</v>
      </c>
      <c r="T15" s="12">
        <f t="shared" si="5"/>
        <v>0</v>
      </c>
      <c r="U15" s="16"/>
      <c r="V15" s="10"/>
      <c r="W15" s="19"/>
      <c r="X15" s="54"/>
      <c r="Y15" s="20"/>
      <c r="Z15" s="44">
        <f t="shared" si="6"/>
        <v>0</v>
      </c>
      <c r="AA15" s="12">
        <f t="shared" si="7"/>
        <v>0</v>
      </c>
    </row>
    <row r="16" spans="1:29" s="12" customFormat="1" ht="24.95" customHeight="1" x14ac:dyDescent="0.2">
      <c r="B16" s="19"/>
      <c r="C16" s="54"/>
      <c r="D16" s="20"/>
      <c r="E16" s="44">
        <f t="shared" si="0"/>
        <v>0</v>
      </c>
      <c r="F16" s="12">
        <f t="shared" si="1"/>
        <v>0</v>
      </c>
      <c r="G16" s="14"/>
      <c r="H16" s="10"/>
      <c r="I16" s="19"/>
      <c r="J16" s="54"/>
      <c r="K16" s="20"/>
      <c r="L16" s="44">
        <f t="shared" si="2"/>
        <v>0</v>
      </c>
      <c r="M16" s="12">
        <f t="shared" si="3"/>
        <v>0</v>
      </c>
      <c r="N16" s="16"/>
      <c r="O16" s="10"/>
      <c r="P16" s="19"/>
      <c r="Q16" s="54"/>
      <c r="R16" s="20"/>
      <c r="S16" s="44">
        <f t="shared" si="4"/>
        <v>0</v>
      </c>
      <c r="T16" s="12">
        <f t="shared" si="5"/>
        <v>0</v>
      </c>
      <c r="U16" s="16"/>
      <c r="V16" s="10"/>
      <c r="W16" s="19"/>
      <c r="X16" s="54"/>
      <c r="Y16" s="20"/>
      <c r="Z16" s="44">
        <f t="shared" si="6"/>
        <v>0</v>
      </c>
      <c r="AA16" s="12">
        <f t="shared" si="7"/>
        <v>0</v>
      </c>
    </row>
    <row r="17" spans="2:27" s="12" customFormat="1" ht="24.95" customHeight="1" x14ac:dyDescent="0.2">
      <c r="B17" s="19"/>
      <c r="C17" s="54"/>
      <c r="D17" s="20"/>
      <c r="E17" s="44">
        <f t="shared" si="0"/>
        <v>0</v>
      </c>
      <c r="F17" s="12">
        <f t="shared" si="1"/>
        <v>0</v>
      </c>
      <c r="G17" s="14"/>
      <c r="H17" s="10"/>
      <c r="I17" s="19"/>
      <c r="J17" s="54"/>
      <c r="K17" s="20"/>
      <c r="L17" s="44">
        <f t="shared" si="2"/>
        <v>0</v>
      </c>
      <c r="M17" s="12">
        <f t="shared" si="3"/>
        <v>0</v>
      </c>
      <c r="N17" s="16"/>
      <c r="O17" s="10"/>
      <c r="P17" s="19"/>
      <c r="Q17" s="54"/>
      <c r="R17" s="20"/>
      <c r="S17" s="44">
        <f t="shared" si="4"/>
        <v>0</v>
      </c>
      <c r="T17" s="12">
        <f t="shared" si="5"/>
        <v>0</v>
      </c>
      <c r="U17" s="16"/>
      <c r="V17" s="10"/>
      <c r="W17" s="19"/>
      <c r="X17" s="54"/>
      <c r="Y17" s="20"/>
      <c r="Z17" s="44">
        <f t="shared" si="6"/>
        <v>0</v>
      </c>
      <c r="AA17" s="12">
        <f t="shared" si="7"/>
        <v>0</v>
      </c>
    </row>
    <row r="18" spans="2:27" s="12" customFormat="1" ht="24.95" customHeight="1" x14ac:dyDescent="0.2">
      <c r="B18" s="19"/>
      <c r="C18" s="54"/>
      <c r="D18" s="20"/>
      <c r="E18" s="44">
        <f t="shared" si="0"/>
        <v>0</v>
      </c>
      <c r="F18" s="12">
        <f t="shared" si="1"/>
        <v>0</v>
      </c>
      <c r="G18" s="14"/>
      <c r="H18" s="10"/>
      <c r="I18" s="19"/>
      <c r="J18" s="54"/>
      <c r="K18" s="20"/>
      <c r="L18" s="44">
        <f t="shared" si="2"/>
        <v>0</v>
      </c>
      <c r="M18" s="12">
        <f t="shared" si="3"/>
        <v>0</v>
      </c>
      <c r="N18" s="16"/>
      <c r="O18" s="10"/>
      <c r="P18" s="19"/>
      <c r="Q18" s="54"/>
      <c r="R18" s="20"/>
      <c r="S18" s="44">
        <f t="shared" si="4"/>
        <v>0</v>
      </c>
      <c r="T18" s="12">
        <f t="shared" si="5"/>
        <v>0</v>
      </c>
      <c r="U18" s="16"/>
      <c r="V18" s="10"/>
      <c r="W18" s="19"/>
      <c r="X18" s="54"/>
      <c r="Y18" s="20"/>
      <c r="Z18" s="44">
        <f t="shared" si="6"/>
        <v>0</v>
      </c>
      <c r="AA18" s="12">
        <f t="shared" si="7"/>
        <v>0</v>
      </c>
    </row>
    <row r="19" spans="2:27" s="12" customFormat="1" ht="24.95" customHeight="1" x14ac:dyDescent="0.2">
      <c r="B19" s="19"/>
      <c r="C19" s="54"/>
      <c r="D19" s="20"/>
      <c r="E19" s="44">
        <f t="shared" si="0"/>
        <v>0</v>
      </c>
      <c r="F19" s="12">
        <f t="shared" si="1"/>
        <v>0</v>
      </c>
      <c r="G19" s="14"/>
      <c r="H19" s="10"/>
      <c r="I19" s="19"/>
      <c r="J19" s="54"/>
      <c r="K19" s="20"/>
      <c r="L19" s="44">
        <f t="shared" si="2"/>
        <v>0</v>
      </c>
      <c r="M19" s="12">
        <f t="shared" si="3"/>
        <v>0</v>
      </c>
      <c r="N19" s="16"/>
      <c r="O19" s="10"/>
      <c r="P19" s="19"/>
      <c r="Q19" s="54"/>
      <c r="R19" s="20"/>
      <c r="S19" s="44">
        <f t="shared" si="4"/>
        <v>0</v>
      </c>
      <c r="T19" s="12">
        <f t="shared" si="5"/>
        <v>0</v>
      </c>
      <c r="U19" s="16"/>
      <c r="V19" s="10"/>
      <c r="W19" s="19"/>
      <c r="X19" s="54"/>
      <c r="Y19" s="20"/>
      <c r="Z19" s="44">
        <f t="shared" si="6"/>
        <v>0</v>
      </c>
      <c r="AA19" s="12">
        <f t="shared" si="7"/>
        <v>0</v>
      </c>
    </row>
    <row r="20" spans="2:27" s="12" customFormat="1" ht="24.95" customHeight="1" x14ac:dyDescent="0.2">
      <c r="B20" s="19"/>
      <c r="C20" s="54"/>
      <c r="D20" s="20"/>
      <c r="E20" s="44">
        <f t="shared" si="0"/>
        <v>0</v>
      </c>
      <c r="F20" s="12">
        <f t="shared" si="1"/>
        <v>0</v>
      </c>
      <c r="G20" s="14"/>
      <c r="H20" s="10"/>
      <c r="I20" s="19"/>
      <c r="J20" s="54"/>
      <c r="K20" s="20"/>
      <c r="L20" s="44">
        <f t="shared" si="2"/>
        <v>0</v>
      </c>
      <c r="M20" s="12">
        <f t="shared" si="3"/>
        <v>0</v>
      </c>
      <c r="N20" s="16"/>
      <c r="O20" s="10"/>
      <c r="P20" s="19"/>
      <c r="Q20" s="54"/>
      <c r="R20" s="20"/>
      <c r="S20" s="44">
        <f t="shared" si="4"/>
        <v>0</v>
      </c>
      <c r="T20" s="12">
        <f t="shared" si="5"/>
        <v>0</v>
      </c>
      <c r="U20" s="16"/>
      <c r="V20" s="10"/>
      <c r="W20" s="19"/>
      <c r="X20" s="54"/>
      <c r="Y20" s="20"/>
      <c r="Z20" s="44">
        <f t="shared" si="6"/>
        <v>0</v>
      </c>
      <c r="AA20" s="12">
        <f t="shared" si="7"/>
        <v>0</v>
      </c>
    </row>
    <row r="21" spans="2:27" s="12" customFormat="1" ht="24.95" customHeight="1" x14ac:dyDescent="0.2">
      <c r="B21" s="19"/>
      <c r="C21" s="54"/>
      <c r="D21" s="20"/>
      <c r="E21" s="44">
        <f t="shared" si="0"/>
        <v>0</v>
      </c>
      <c r="F21" s="12">
        <f t="shared" si="1"/>
        <v>0</v>
      </c>
      <c r="G21" s="14"/>
      <c r="H21" s="10"/>
      <c r="I21" s="19"/>
      <c r="J21" s="54"/>
      <c r="K21" s="20"/>
      <c r="L21" s="44">
        <f t="shared" si="2"/>
        <v>0</v>
      </c>
      <c r="M21" s="12">
        <f t="shared" si="3"/>
        <v>0</v>
      </c>
      <c r="N21" s="16"/>
      <c r="O21" s="10"/>
      <c r="P21" s="19"/>
      <c r="Q21" s="54"/>
      <c r="R21" s="20"/>
      <c r="S21" s="44">
        <f t="shared" si="4"/>
        <v>0</v>
      </c>
      <c r="T21" s="12">
        <f t="shared" si="5"/>
        <v>0</v>
      </c>
      <c r="U21" s="16"/>
      <c r="V21" s="10"/>
      <c r="W21" s="19"/>
      <c r="X21" s="54"/>
      <c r="Y21" s="20"/>
      <c r="Z21" s="44">
        <f t="shared" si="6"/>
        <v>0</v>
      </c>
      <c r="AA21" s="12">
        <f t="shared" si="7"/>
        <v>0</v>
      </c>
    </row>
    <row r="22" spans="2:27" s="12" customFormat="1" ht="24.95" customHeight="1" x14ac:dyDescent="0.2">
      <c r="B22" s="19"/>
      <c r="C22" s="54"/>
      <c r="D22" s="20"/>
      <c r="E22" s="44">
        <f t="shared" si="0"/>
        <v>0</v>
      </c>
      <c r="F22" s="12">
        <f t="shared" si="1"/>
        <v>0</v>
      </c>
      <c r="G22" s="14"/>
      <c r="H22" s="10"/>
      <c r="I22" s="19"/>
      <c r="J22" s="54"/>
      <c r="K22" s="20"/>
      <c r="L22" s="44">
        <f t="shared" si="2"/>
        <v>0</v>
      </c>
      <c r="M22" s="12">
        <f t="shared" si="3"/>
        <v>0</v>
      </c>
      <c r="N22" s="16"/>
      <c r="O22" s="10"/>
      <c r="P22" s="19"/>
      <c r="Q22" s="54"/>
      <c r="R22" s="20"/>
      <c r="S22" s="44">
        <f t="shared" si="4"/>
        <v>0</v>
      </c>
      <c r="T22" s="12">
        <f t="shared" si="5"/>
        <v>0</v>
      </c>
      <c r="U22" s="16"/>
      <c r="V22" s="10"/>
      <c r="W22" s="19"/>
      <c r="X22" s="54"/>
      <c r="Y22" s="20"/>
      <c r="Z22" s="44">
        <f t="shared" si="6"/>
        <v>0</v>
      </c>
      <c r="AA22" s="12">
        <f t="shared" si="7"/>
        <v>0</v>
      </c>
    </row>
    <row r="23" spans="2:27" s="12" customFormat="1" ht="24.95" customHeight="1" x14ac:dyDescent="0.2">
      <c r="B23" s="19"/>
      <c r="C23" s="54"/>
      <c r="D23" s="20"/>
      <c r="E23" s="44">
        <f t="shared" si="0"/>
        <v>0</v>
      </c>
      <c r="F23" s="12">
        <f t="shared" si="1"/>
        <v>0</v>
      </c>
      <c r="G23" s="14"/>
      <c r="H23" s="10"/>
      <c r="I23" s="19"/>
      <c r="J23" s="54"/>
      <c r="K23" s="20"/>
      <c r="L23" s="44">
        <f t="shared" si="2"/>
        <v>0</v>
      </c>
      <c r="M23" s="12">
        <f t="shared" si="3"/>
        <v>0</v>
      </c>
      <c r="N23" s="16"/>
      <c r="O23" s="10"/>
      <c r="P23" s="19"/>
      <c r="Q23" s="54"/>
      <c r="R23" s="20"/>
      <c r="S23" s="44">
        <f t="shared" si="4"/>
        <v>0</v>
      </c>
      <c r="T23" s="12">
        <f t="shared" si="5"/>
        <v>0</v>
      </c>
      <c r="U23" s="16"/>
      <c r="V23" s="10"/>
      <c r="W23" s="19"/>
      <c r="X23" s="54"/>
      <c r="Y23" s="20"/>
      <c r="Z23" s="44">
        <f t="shared" si="6"/>
        <v>0</v>
      </c>
      <c r="AA23" s="12">
        <f t="shared" si="7"/>
        <v>0</v>
      </c>
    </row>
    <row r="24" spans="2:27" s="12" customFormat="1" ht="24.95" customHeight="1" x14ac:dyDescent="0.2">
      <c r="B24" s="19"/>
      <c r="C24" s="54"/>
      <c r="D24" s="20"/>
      <c r="E24" s="44">
        <f t="shared" si="0"/>
        <v>0</v>
      </c>
      <c r="F24" s="12">
        <f t="shared" si="1"/>
        <v>0</v>
      </c>
      <c r="G24" s="14"/>
      <c r="H24" s="10"/>
      <c r="I24" s="19"/>
      <c r="J24" s="54"/>
      <c r="K24" s="20"/>
      <c r="L24" s="44">
        <f t="shared" si="2"/>
        <v>0</v>
      </c>
      <c r="M24" s="12">
        <f t="shared" si="3"/>
        <v>0</v>
      </c>
      <c r="N24" s="16"/>
      <c r="O24" s="10"/>
      <c r="P24" s="19"/>
      <c r="Q24" s="54"/>
      <c r="R24" s="20"/>
      <c r="S24" s="44">
        <f t="shared" si="4"/>
        <v>0</v>
      </c>
      <c r="T24" s="12">
        <f t="shared" si="5"/>
        <v>0</v>
      </c>
      <c r="U24" s="16"/>
      <c r="V24" s="10"/>
      <c r="W24" s="19"/>
      <c r="X24" s="54"/>
      <c r="Y24" s="20"/>
      <c r="Z24" s="44">
        <f t="shared" si="6"/>
        <v>0</v>
      </c>
      <c r="AA24" s="12">
        <f t="shared" si="7"/>
        <v>0</v>
      </c>
    </row>
    <row r="25" spans="2:27" s="12" customFormat="1" ht="24.95" customHeight="1" x14ac:dyDescent="0.2">
      <c r="B25" s="19"/>
      <c r="C25" s="54"/>
      <c r="D25" s="20"/>
      <c r="E25" s="44">
        <f t="shared" si="0"/>
        <v>0</v>
      </c>
      <c r="F25" s="12">
        <f t="shared" si="1"/>
        <v>0</v>
      </c>
      <c r="G25" s="14"/>
      <c r="H25" s="10"/>
      <c r="I25" s="19"/>
      <c r="J25" s="54"/>
      <c r="K25" s="20"/>
      <c r="L25" s="44">
        <f t="shared" si="2"/>
        <v>0</v>
      </c>
      <c r="M25" s="12">
        <f t="shared" si="3"/>
        <v>0</v>
      </c>
      <c r="N25" s="16"/>
      <c r="O25" s="10"/>
      <c r="P25" s="19"/>
      <c r="Q25" s="54"/>
      <c r="R25" s="20"/>
      <c r="S25" s="44">
        <f t="shared" si="4"/>
        <v>0</v>
      </c>
      <c r="T25" s="12">
        <f t="shared" si="5"/>
        <v>0</v>
      </c>
      <c r="U25" s="16"/>
      <c r="V25" s="10"/>
      <c r="W25" s="19"/>
      <c r="X25" s="54"/>
      <c r="Y25" s="20"/>
      <c r="Z25" s="44">
        <f t="shared" si="6"/>
        <v>0</v>
      </c>
      <c r="AA25" s="12">
        <f t="shared" si="7"/>
        <v>0</v>
      </c>
    </row>
    <row r="26" spans="2:27" s="12" customFormat="1" ht="24.95" customHeight="1" thickBot="1" x14ac:dyDescent="0.25">
      <c r="B26" s="21"/>
      <c r="C26" s="55"/>
      <c r="D26" s="22"/>
      <c r="E26" s="44">
        <f t="shared" si="0"/>
        <v>0</v>
      </c>
      <c r="F26" s="12">
        <f t="shared" si="1"/>
        <v>0</v>
      </c>
      <c r="G26" s="14"/>
      <c r="H26" s="10"/>
      <c r="I26" s="21"/>
      <c r="J26" s="55"/>
      <c r="K26" s="22"/>
      <c r="L26" s="44">
        <f t="shared" si="2"/>
        <v>0</v>
      </c>
      <c r="M26" s="12">
        <f t="shared" si="3"/>
        <v>0</v>
      </c>
      <c r="N26" s="16"/>
      <c r="O26" s="10"/>
      <c r="P26" s="21"/>
      <c r="Q26" s="55"/>
      <c r="R26" s="22"/>
      <c r="S26" s="44">
        <f t="shared" si="4"/>
        <v>0</v>
      </c>
      <c r="T26" s="12">
        <f t="shared" si="5"/>
        <v>0</v>
      </c>
      <c r="U26" s="16"/>
      <c r="V26" s="10"/>
      <c r="W26" s="21"/>
      <c r="X26" s="55"/>
      <c r="Y26" s="22"/>
      <c r="Z26" s="44">
        <f t="shared" si="6"/>
        <v>0</v>
      </c>
      <c r="AA26" s="12">
        <f t="shared" si="7"/>
        <v>0</v>
      </c>
    </row>
    <row r="27" spans="2:27" s="12" customFormat="1" ht="24.95" customHeight="1" x14ac:dyDescent="0.2">
      <c r="C27" s="23" t="s">
        <v>20</v>
      </c>
      <c r="D27" s="24">
        <f>SUM(D12:D26)</f>
        <v>0</v>
      </c>
      <c r="E27" s="45"/>
      <c r="F27" s="12">
        <f>SUM(F12:F26)</f>
        <v>0</v>
      </c>
      <c r="G27" s="14"/>
      <c r="H27" s="10"/>
      <c r="J27" s="25" t="s">
        <v>20</v>
      </c>
      <c r="K27" s="24">
        <f>SUM(K12:K26)</f>
        <v>0</v>
      </c>
      <c r="L27" s="45"/>
      <c r="M27" s="12">
        <f>SUM(M12:M26)</f>
        <v>0</v>
      </c>
      <c r="N27" s="16"/>
      <c r="O27" s="10"/>
      <c r="Q27" s="25" t="s">
        <v>20</v>
      </c>
      <c r="R27" s="24">
        <f>SUM(R12:R26)</f>
        <v>0</v>
      </c>
      <c r="S27" s="45"/>
      <c r="T27" s="12">
        <f>SUM(T12:T26)</f>
        <v>0</v>
      </c>
      <c r="U27" s="16"/>
      <c r="V27" s="10"/>
      <c r="X27" s="25" t="s">
        <v>20</v>
      </c>
      <c r="Y27" s="24">
        <f>SUM(Y12:Y26)</f>
        <v>0</v>
      </c>
      <c r="Z27" s="45"/>
      <c r="AA27" s="12">
        <f>SUM(AA12:AA26)</f>
        <v>0</v>
      </c>
    </row>
    <row r="28" spans="2:27" s="27" customFormat="1" x14ac:dyDescent="0.2">
      <c r="B28" s="12"/>
      <c r="C28" s="12"/>
      <c r="D28" s="12"/>
      <c r="E28" s="12"/>
      <c r="F28" s="12"/>
      <c r="G28" s="26"/>
      <c r="H28" s="12"/>
      <c r="I28" s="12"/>
      <c r="J28" s="12"/>
      <c r="K28" s="12"/>
      <c r="L28" s="12"/>
      <c r="M28" s="12"/>
      <c r="N28" s="26"/>
      <c r="O28" s="12"/>
      <c r="P28" s="12"/>
      <c r="Q28" s="12"/>
      <c r="R28" s="12"/>
      <c r="S28" s="12"/>
      <c r="T28" s="12"/>
      <c r="U28" s="26"/>
      <c r="V28" s="12"/>
      <c r="W28" s="12"/>
      <c r="X28" s="12"/>
      <c r="Y28" s="12"/>
      <c r="Z28" s="12"/>
    </row>
    <row r="29" spans="2:27" s="27" customFormat="1" x14ac:dyDescent="0.2">
      <c r="B29" s="28" t="s">
        <v>6</v>
      </c>
      <c r="C29" s="28"/>
      <c r="D29" s="29" t="str">
        <f>IF(F27&gt;0,F27/D27,"")</f>
        <v/>
      </c>
      <c r="E29" s="46"/>
      <c r="F29" s="12"/>
      <c r="G29" s="26"/>
      <c r="H29" s="12"/>
      <c r="I29" s="28" t="s">
        <v>10</v>
      </c>
      <c r="J29" s="28"/>
      <c r="K29" s="29" t="str">
        <f>IF(M27&gt;0,M27/K27,"")</f>
        <v/>
      </c>
      <c r="L29" s="46"/>
      <c r="M29" s="12"/>
      <c r="N29" s="26"/>
      <c r="O29" s="12"/>
      <c r="P29" s="28" t="s">
        <v>11</v>
      </c>
      <c r="Q29" s="28"/>
      <c r="R29" s="29" t="str">
        <f>IF(T27&gt;0,T27/R27,"")</f>
        <v/>
      </c>
      <c r="S29" s="46"/>
      <c r="T29" s="12"/>
      <c r="U29" s="26"/>
      <c r="V29" s="12"/>
      <c r="W29" s="28" t="s">
        <v>16</v>
      </c>
      <c r="X29" s="28"/>
      <c r="Y29" s="29" t="str">
        <f>IF(AA27&gt;0,AA27/Y27,"")</f>
        <v/>
      </c>
      <c r="Z29" s="46"/>
    </row>
    <row r="30" spans="2:27" s="27" customFormat="1" x14ac:dyDescent="0.2">
      <c r="B30" s="12"/>
      <c r="C30" s="12"/>
      <c r="D30" s="12"/>
      <c r="E30" s="12"/>
      <c r="F30" s="12"/>
      <c r="G30" s="26"/>
      <c r="H30" s="12"/>
      <c r="I30" s="12"/>
      <c r="J30" s="12"/>
      <c r="K30" s="12"/>
      <c r="L30" s="12"/>
      <c r="M30" s="12"/>
      <c r="N30" s="26"/>
      <c r="O30" s="12"/>
      <c r="P30" s="12"/>
      <c r="Q30" s="12"/>
      <c r="R30" s="12"/>
      <c r="S30" s="12"/>
      <c r="T30" s="12"/>
      <c r="U30" s="26"/>
      <c r="V30" s="12"/>
      <c r="W30" s="12"/>
      <c r="X30" s="12"/>
      <c r="Y30" s="12"/>
      <c r="Z30" s="12"/>
    </row>
    <row r="31" spans="2:27" s="27" customFormat="1" ht="12.75" customHeight="1" x14ac:dyDescent="0.2">
      <c r="B31" s="63" t="s">
        <v>24</v>
      </c>
      <c r="C31" s="63"/>
      <c r="D31" s="63"/>
      <c r="E31" s="50"/>
      <c r="F31" s="12"/>
      <c r="G31" s="26"/>
      <c r="H31" s="12"/>
      <c r="I31" s="63" t="s">
        <v>22</v>
      </c>
      <c r="J31" s="63"/>
      <c r="K31" s="63"/>
      <c r="L31" s="50"/>
      <c r="M31" s="12"/>
      <c r="N31" s="26"/>
      <c r="O31" s="12"/>
      <c r="P31" s="63" t="s">
        <v>23</v>
      </c>
      <c r="Q31" s="63"/>
      <c r="R31" s="63"/>
      <c r="S31" s="50"/>
      <c r="T31" s="12"/>
      <c r="U31" s="26"/>
      <c r="V31" s="12"/>
      <c r="W31" s="57" t="s">
        <v>0</v>
      </c>
      <c r="X31" s="57"/>
      <c r="Y31" s="30" t="s">
        <v>1</v>
      </c>
      <c r="Z31" s="32"/>
    </row>
    <row r="32" spans="2:27" s="27" customFormat="1" ht="12.75" customHeight="1" x14ac:dyDescent="0.2">
      <c r="B32" s="63"/>
      <c r="C32" s="63"/>
      <c r="D32" s="63"/>
      <c r="E32" s="50"/>
      <c r="G32" s="31"/>
      <c r="I32" s="63"/>
      <c r="J32" s="63"/>
      <c r="K32" s="63"/>
      <c r="L32" s="50"/>
      <c r="M32" s="12"/>
      <c r="N32" s="26"/>
      <c r="P32" s="63"/>
      <c r="Q32" s="63"/>
      <c r="R32" s="63"/>
      <c r="S32" s="50"/>
      <c r="T32" s="12"/>
      <c r="U32" s="26"/>
      <c r="V32" s="12"/>
      <c r="W32" s="65" t="s">
        <v>25</v>
      </c>
      <c r="X32" s="65"/>
      <c r="Y32" s="41">
        <v>70</v>
      </c>
      <c r="Z32" s="47"/>
    </row>
    <row r="33" spans="1:29" s="27" customFormat="1" x14ac:dyDescent="0.2">
      <c r="G33" s="31"/>
      <c r="M33" s="12"/>
      <c r="N33" s="26"/>
      <c r="T33" s="12"/>
      <c r="U33" s="26"/>
      <c r="V33" s="12"/>
      <c r="W33" s="65" t="s">
        <v>26</v>
      </c>
      <c r="X33" s="65"/>
      <c r="Y33" s="41">
        <v>60</v>
      </c>
      <c r="Z33" s="47"/>
    </row>
    <row r="34" spans="1:29" s="27" customFormat="1" ht="12.75" customHeight="1" x14ac:dyDescent="0.2">
      <c r="B34" s="64"/>
      <c r="C34" s="64"/>
      <c r="D34" s="64"/>
      <c r="E34" s="32"/>
      <c r="F34" s="12"/>
      <c r="G34" s="26"/>
      <c r="H34" s="12"/>
      <c r="I34" s="64"/>
      <c r="J34" s="64"/>
      <c r="K34" s="64"/>
      <c r="L34" s="32"/>
      <c r="M34" s="12"/>
      <c r="N34" s="26"/>
      <c r="O34" s="12"/>
      <c r="P34" s="64"/>
      <c r="Q34" s="64"/>
      <c r="R34" s="64"/>
      <c r="S34" s="32"/>
      <c r="T34" s="12"/>
      <c r="U34" s="26"/>
      <c r="V34" s="12"/>
      <c r="W34" s="65" t="s">
        <v>27</v>
      </c>
      <c r="X34" s="65"/>
      <c r="Y34" s="41">
        <v>50</v>
      </c>
      <c r="Z34" s="47"/>
    </row>
    <row r="35" spans="1:29" s="27" customFormat="1" ht="12.75" customHeight="1" x14ac:dyDescent="0.2">
      <c r="B35" s="32" t="s">
        <v>25</v>
      </c>
      <c r="C35" s="32"/>
      <c r="D35" s="33" t="str">
        <f>IF(D$29="","",((6*$Y32)-D$29)/5)</f>
        <v/>
      </c>
      <c r="E35" s="46"/>
      <c r="F35" s="12"/>
      <c r="G35" s="26"/>
      <c r="H35" s="12"/>
      <c r="I35" s="32" t="s">
        <v>25</v>
      </c>
      <c r="J35" s="32"/>
      <c r="K35" s="33" t="str">
        <f>IF(K$29="","",((6*$Y32)-D$29-K$29)/4)</f>
        <v/>
      </c>
      <c r="L35" s="46"/>
      <c r="M35" s="12"/>
      <c r="N35" s="26"/>
      <c r="O35" s="12"/>
      <c r="P35" s="32" t="s">
        <v>25</v>
      </c>
      <c r="Q35" s="32"/>
      <c r="R35" s="33" t="str">
        <f>IF(R$29="","",((6*$Y32)-D$29-K$29-R$29-R$29)/2)</f>
        <v/>
      </c>
      <c r="S35" s="46"/>
      <c r="T35" s="12"/>
      <c r="U35" s="26"/>
      <c r="V35" s="12"/>
      <c r="W35" s="12"/>
      <c r="X35" s="12"/>
      <c r="Y35" s="12"/>
      <c r="Z35" s="12"/>
    </row>
    <row r="36" spans="1:29" s="27" customFormat="1" ht="12.75" customHeight="1" x14ac:dyDescent="0.2">
      <c r="B36" s="32" t="s">
        <v>26</v>
      </c>
      <c r="C36" s="32"/>
      <c r="D36" s="33" t="str">
        <f>IF(D$29="","",((6*$Y33)-D$29)/5)</f>
        <v/>
      </c>
      <c r="E36" s="46"/>
      <c r="F36" s="12"/>
      <c r="G36" s="26"/>
      <c r="H36" s="12"/>
      <c r="I36" s="32" t="s">
        <v>26</v>
      </c>
      <c r="J36" s="32"/>
      <c r="K36" s="33" t="str">
        <f>IF(K$29="","",((6*$Y33)-D$29-K$29)/4)</f>
        <v/>
      </c>
      <c r="L36" s="46"/>
      <c r="M36" s="12"/>
      <c r="N36" s="26"/>
      <c r="O36" s="12"/>
      <c r="P36" s="32" t="s">
        <v>26</v>
      </c>
      <c r="Q36" s="32"/>
      <c r="R36" s="33" t="str">
        <f>IF(R$29="","",((6*$Y33)-D$29-K$29-R$29-R$29)/2)</f>
        <v/>
      </c>
      <c r="S36" s="46"/>
      <c r="T36" s="12"/>
      <c r="U36" s="26"/>
      <c r="V36" s="12"/>
      <c r="W36" s="34" t="s">
        <v>6</v>
      </c>
      <c r="X36" s="34"/>
      <c r="Y36" s="29" t="str">
        <f>D29</f>
        <v/>
      </c>
      <c r="Z36" s="46"/>
    </row>
    <row r="37" spans="1:29" s="27" customFormat="1" ht="12.75" customHeight="1" x14ac:dyDescent="0.2">
      <c r="B37" s="32" t="s">
        <v>27</v>
      </c>
      <c r="C37" s="32"/>
      <c r="D37" s="33" t="str">
        <f>IF(D$29="","",((6*$Y34)-D$29)/5)</f>
        <v/>
      </c>
      <c r="E37" s="46"/>
      <c r="F37" s="12"/>
      <c r="G37" s="26"/>
      <c r="H37" s="12"/>
      <c r="I37" s="32" t="s">
        <v>27</v>
      </c>
      <c r="J37" s="32"/>
      <c r="K37" s="33" t="str">
        <f>IF(K$29="","",((6*$Y34)-D$29-K$29)/4)</f>
        <v/>
      </c>
      <c r="L37" s="46"/>
      <c r="M37" s="12"/>
      <c r="N37" s="26"/>
      <c r="O37" s="12"/>
      <c r="P37" s="32" t="s">
        <v>27</v>
      </c>
      <c r="Q37" s="32"/>
      <c r="R37" s="33" t="str">
        <f>IF(R$29="","",((6*$Y34)-D$29-K$29-R$29-R$29)/2)</f>
        <v/>
      </c>
      <c r="S37" s="46"/>
      <c r="T37" s="12"/>
      <c r="U37" s="26"/>
      <c r="V37" s="12"/>
      <c r="W37" s="34" t="s">
        <v>10</v>
      </c>
      <c r="X37" s="34"/>
      <c r="Y37" s="29" t="str">
        <f>K29</f>
        <v/>
      </c>
      <c r="Z37" s="46"/>
    </row>
    <row r="38" spans="1:29" s="27" customFormat="1" ht="12.75" customHeight="1" x14ac:dyDescent="0.2">
      <c r="B38" s="12"/>
      <c r="C38" s="12"/>
      <c r="D38" s="12"/>
      <c r="E38" s="12"/>
      <c r="F38" s="12"/>
      <c r="G38" s="26"/>
      <c r="H38" s="12"/>
      <c r="I38" s="12"/>
      <c r="J38" s="12"/>
      <c r="K38" s="12"/>
      <c r="L38" s="12"/>
      <c r="M38" s="12"/>
      <c r="N38" s="26"/>
      <c r="O38" s="12"/>
      <c r="P38" s="12"/>
      <c r="Q38" s="12"/>
      <c r="R38" s="12"/>
      <c r="S38" s="12"/>
      <c r="T38" s="12"/>
      <c r="U38" s="26"/>
      <c r="V38" s="12"/>
      <c r="W38" s="34" t="s">
        <v>11</v>
      </c>
      <c r="X38" s="34"/>
      <c r="Y38" s="29" t="str">
        <f>R29</f>
        <v/>
      </c>
      <c r="Z38" s="46"/>
    </row>
    <row r="39" spans="1:29" s="27" customFormat="1" ht="12.75" customHeight="1" x14ac:dyDescent="0.2">
      <c r="M39" s="12"/>
      <c r="N39" s="12"/>
      <c r="T39" s="12"/>
      <c r="U39" s="26"/>
      <c r="V39" s="12"/>
      <c r="W39" s="34" t="s">
        <v>16</v>
      </c>
      <c r="X39" s="34"/>
      <c r="Y39" s="29" t="str">
        <f>Y29</f>
        <v/>
      </c>
      <c r="Z39" s="46"/>
    </row>
    <row r="40" spans="1:29" s="27" customFormat="1" ht="12.75" customHeight="1" x14ac:dyDescent="0.25">
      <c r="B40" s="59" t="s">
        <v>21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1"/>
      <c r="T40" s="12"/>
      <c r="U40" s="26"/>
      <c r="V40" s="12"/>
      <c r="W40" s="12"/>
      <c r="X40" s="12"/>
      <c r="Y40" s="39"/>
      <c r="Z40" s="39"/>
      <c r="AA40" s="35"/>
    </row>
    <row r="41" spans="1:29" s="27" customFormat="1" ht="12.75" customHeight="1" x14ac:dyDescent="0.25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1"/>
      <c r="T41" s="12"/>
      <c r="U41" s="26"/>
      <c r="V41" s="12"/>
      <c r="W41" s="36" t="s">
        <v>17</v>
      </c>
      <c r="X41" s="36"/>
      <c r="Y41" s="37" t="str">
        <f>IF(Y36="","",ROUND((F27+M27+T27+T27+AA27+AA27)/(D27+K27+R27+R27+Y27+Y27),1))</f>
        <v/>
      </c>
      <c r="Z41" s="46"/>
      <c r="AA41" s="35"/>
    </row>
    <row r="42" spans="1:29" s="27" customFormat="1" ht="12.75" customHeight="1" x14ac:dyDescent="0.2">
      <c r="B42" s="1"/>
      <c r="C42" s="1"/>
      <c r="D42" s="1"/>
      <c r="E42" s="3"/>
      <c r="F42" s="1"/>
      <c r="G42" s="1"/>
      <c r="H42" s="1"/>
      <c r="I42" s="3"/>
      <c r="J42" s="3"/>
      <c r="K42" s="3"/>
      <c r="L42" s="3"/>
      <c r="M42" s="3"/>
      <c r="N42" s="3"/>
      <c r="O42" s="1"/>
      <c r="P42" s="3"/>
      <c r="Q42" s="3"/>
      <c r="R42" s="3"/>
      <c r="S42" s="3"/>
      <c r="T42" s="12"/>
      <c r="U42" s="26"/>
      <c r="V42" s="12"/>
      <c r="W42" s="40" t="s">
        <v>15</v>
      </c>
      <c r="X42" s="40"/>
      <c r="Y42" s="38" t="str">
        <f>IF(Y41="","",IF(ROUND(Y41,0)&gt;=$Y$32,"Distinction",IF(ROUND(Y41,0)&gt;=$Y$33,"Merit",IF(ROUND(Y41,0)&gt;=$Y$34,"Pass","Fail"))))</f>
        <v/>
      </c>
      <c r="Z42" s="32"/>
    </row>
    <row r="43" spans="1:29" s="27" customFormat="1" ht="12.75" customHeight="1" x14ac:dyDescent="0.2">
      <c r="B43" s="1"/>
      <c r="C43" s="1"/>
      <c r="D43" s="1"/>
      <c r="E43" s="3"/>
      <c r="F43" s="1"/>
      <c r="G43" s="1"/>
      <c r="H43" s="1"/>
      <c r="I43" s="3"/>
      <c r="J43" s="3"/>
      <c r="K43" s="3"/>
      <c r="L43" s="3"/>
      <c r="M43" s="3"/>
      <c r="N43" s="3"/>
      <c r="O43" s="1"/>
      <c r="P43" s="3"/>
      <c r="Q43" s="3"/>
      <c r="R43" s="3"/>
      <c r="S43" s="3"/>
      <c r="T43" s="12"/>
      <c r="U43" s="26"/>
      <c r="V43" s="12"/>
      <c r="W43" s="3"/>
      <c r="X43" s="3"/>
      <c r="Y43" s="3"/>
      <c r="Z43" s="3"/>
    </row>
    <row r="44" spans="1:29" s="27" customFormat="1" ht="12.75" customHeight="1" x14ac:dyDescent="0.2">
      <c r="A44" s="5" t="s">
        <v>29</v>
      </c>
      <c r="B44" s="5"/>
      <c r="C44" s="5"/>
      <c r="D44" s="5"/>
      <c r="E44" s="52"/>
      <c r="F44" s="5"/>
      <c r="G44" s="5"/>
      <c r="H44" s="5"/>
      <c r="I44" s="5"/>
      <c r="J44" s="5"/>
      <c r="K44" s="5"/>
      <c r="L44" s="52"/>
      <c r="M44" s="5"/>
      <c r="N44" s="5"/>
      <c r="O44" s="5"/>
      <c r="P44" s="5"/>
      <c r="Q44" s="5"/>
      <c r="R44" s="12"/>
      <c r="S44" s="12"/>
      <c r="T44" s="12"/>
      <c r="U44" s="12"/>
      <c r="W44" s="58" t="s">
        <v>28</v>
      </c>
      <c r="X44" s="58"/>
      <c r="Y44" s="58"/>
      <c r="Z44" s="48"/>
    </row>
    <row r="45" spans="1:29" s="27" customFormat="1" ht="12.75" customHeight="1" x14ac:dyDescent="0.2">
      <c r="A45" s="5" t="s">
        <v>12</v>
      </c>
      <c r="B45" s="1"/>
      <c r="C45" s="1"/>
      <c r="D45" s="1"/>
      <c r="E45" s="3"/>
      <c r="F45" s="1"/>
      <c r="G45" s="1"/>
      <c r="H45" s="3"/>
      <c r="I45" s="3"/>
      <c r="J45" s="3"/>
      <c r="K45" s="3"/>
      <c r="L45" s="3"/>
      <c r="M45" s="3"/>
      <c r="N45" s="1"/>
      <c r="O45" s="3"/>
      <c r="P45" s="3"/>
      <c r="Q45" s="3"/>
      <c r="R45" s="12"/>
      <c r="S45" s="12"/>
      <c r="T45" s="12"/>
      <c r="U45" s="12"/>
      <c r="W45" s="58"/>
      <c r="X45" s="58"/>
      <c r="Y45" s="58"/>
      <c r="Z45" s="48"/>
    </row>
    <row r="46" spans="1:29" x14ac:dyDescent="0.2">
      <c r="B46" s="6"/>
      <c r="C46" s="6"/>
      <c r="D46" s="1"/>
      <c r="F46" s="1"/>
      <c r="G46" s="1"/>
      <c r="H46" s="1"/>
      <c r="O46" s="1"/>
    </row>
    <row r="47" spans="1:29" x14ac:dyDescent="0.2">
      <c r="B47" s="6"/>
      <c r="C47" s="6"/>
      <c r="D47" s="1"/>
      <c r="F47" s="1"/>
      <c r="G47" s="1"/>
      <c r="H47" s="1"/>
      <c r="O47" s="1"/>
    </row>
    <row r="48" spans="1:29" x14ac:dyDescent="0.2">
      <c r="T48" s="5"/>
      <c r="U48" s="5"/>
      <c r="V48" s="5"/>
      <c r="AA48" s="5"/>
      <c r="AB48" s="5"/>
      <c r="AC48" s="5"/>
    </row>
  </sheetData>
  <sheetProtection sheet="1" selectLockedCells="1"/>
  <protectedRanges>
    <protectedRange sqref="B12:E26 I12:L26 P12:S26 W12:Z26" name="Range1_7_1"/>
  </protectedRanges>
  <mergeCells count="19">
    <mergeCell ref="W32:X32"/>
    <mergeCell ref="W33:X33"/>
    <mergeCell ref="W34:X34"/>
    <mergeCell ref="A4:N4"/>
    <mergeCell ref="A5:N5"/>
    <mergeCell ref="A6:N6"/>
    <mergeCell ref="W31:X31"/>
    <mergeCell ref="W44:Y45"/>
    <mergeCell ref="B40:R41"/>
    <mergeCell ref="B9:G9"/>
    <mergeCell ref="I9:K9"/>
    <mergeCell ref="W9:AA9"/>
    <mergeCell ref="B31:D32"/>
    <mergeCell ref="I31:K32"/>
    <mergeCell ref="B34:D34"/>
    <mergeCell ref="I34:K34"/>
    <mergeCell ref="P9:R9"/>
    <mergeCell ref="P31:R32"/>
    <mergeCell ref="P34:R34"/>
  </mergeCells>
  <pageMargins left="0.39370078740157483" right="0.39370078740157483" top="0.39370078740157483" bottom="0.39370078740157483" header="0.31496062992125984" footer="0.31496062992125984"/>
  <pageSetup paperSize="9"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624b471-45f9-4997-8ae9-02ccbe75fc58">K6354JMWYF4P-1668644746-43456</_dlc_DocId>
    <lcf76f155ced4ddcb4097134ff3c332f xmlns="8f5883b0-3884-4a93-93a4-8c8b0324ac46">
      <Terms xmlns="http://schemas.microsoft.com/office/infopath/2007/PartnerControls"/>
    </lcf76f155ced4ddcb4097134ff3c332f>
    <TaxCatchAll xmlns="e624b471-45f9-4997-8ae9-02ccbe75fc58" xsi:nil="true"/>
    <Notes0 xmlns="8f5883b0-3884-4a93-93a4-8c8b0324ac46" xsi:nil="true"/>
    <_Flow_SignoffStatus xmlns="8f5883b0-3884-4a93-93a4-8c8b0324ac46" xsi:nil="true"/>
    <Test xmlns="8f5883b0-3884-4a93-93a4-8c8b0324ac46" xsi:nil="true"/>
    <_dlc_DocIdUrl xmlns="e624b471-45f9-4997-8ae9-02ccbe75fc58">
      <Url>https://leeds365.sharepoint.com/sites/SLP/proginfo/_layouts/15/DocIdRedir.aspx?ID=K6354JMWYF4P-1668644746-43456</Url>
      <Description>K6354JMWYF4P-1668644746-43456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815DB7D285B4B9BA1E2E525886D61" ma:contentTypeVersion="22" ma:contentTypeDescription="Create a new document." ma:contentTypeScope="" ma:versionID="dfbc3c0f021c9abf68be5031863356f4">
  <xsd:schema xmlns:xsd="http://www.w3.org/2001/XMLSchema" xmlns:xs="http://www.w3.org/2001/XMLSchema" xmlns:p="http://schemas.microsoft.com/office/2006/metadata/properties" xmlns:ns2="8f5883b0-3884-4a93-93a4-8c8b0324ac46" xmlns:ns3="45aa3c44-59e1-4092-91c6-4d55d6f9978d" xmlns:ns4="e624b471-45f9-4997-8ae9-02ccbe75fc58" targetNamespace="http://schemas.microsoft.com/office/2006/metadata/properties" ma:root="true" ma:fieldsID="1d23544962acdac26782a36613fc9fe1" ns2:_="" ns3:_="" ns4:_="">
    <xsd:import namespace="8f5883b0-3884-4a93-93a4-8c8b0324ac46"/>
    <xsd:import namespace="45aa3c44-59e1-4092-91c6-4d55d6f9978d"/>
    <xsd:import namespace="e624b471-45f9-4997-8ae9-02ccbe75fc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4:_dlc_DocId" minOccurs="0"/>
                <xsd:element ref="ns4:_dlc_DocIdUrl" minOccurs="0"/>
                <xsd:element ref="ns4:_dlc_DocIdPersistId" minOccurs="0"/>
                <xsd:element ref="ns2:MediaServiceLocation" minOccurs="0"/>
                <xsd:element ref="ns2:Notes0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Tes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883b0-3884-4a93-93a4-8c8b0324ac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Notes0" ma:index="23" nillable="true" ma:displayName="Notes" ma:description="Brief description of document content/purpose" ma:internalName="Notes0">
      <xsd:simpleType>
        <xsd:restriction base="dms:Note">
          <xsd:maxLength value="255"/>
        </xsd:restriction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" ma:index="29" nillable="true" ma:displayName="Test" ma:description="Testing description" ma:internalName="Test">
      <xsd:simpleType>
        <xsd:restriction base="dms:Text">
          <xsd:maxLength value="255"/>
        </xsd:restriction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a3c44-59e1-4092-91c6-4d55d6f997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4b471-45f9-4997-8ae9-02ccbe75fc58" elementFormDefault="qualified">
    <xsd:import namespace="http://schemas.microsoft.com/office/2006/documentManagement/types"/>
    <xsd:import namespace="http://schemas.microsoft.com/office/infopath/2007/PartnerControls"/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37e1efa6-7c74-4bae-9462-cbfcbb435912}" ma:internalName="TaxCatchAll" ma:showField="CatchAllData" ma:web="e624b471-45f9-4997-8ae9-02ccbe75f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E141B2F-8B6D-4D4C-9B93-7771F5AB55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25D3DE-5B64-407D-BF7C-5F9085218D5B}">
  <ds:schemaRefs>
    <ds:schemaRef ds:uri="http://schemas.microsoft.com/office/2006/metadata/properties"/>
    <ds:schemaRef ds:uri="http://schemas.microsoft.com/office/infopath/2007/PartnerControls"/>
    <ds:schemaRef ds:uri="e624b471-45f9-4997-8ae9-02ccbe75fc58"/>
    <ds:schemaRef ds:uri="8f5883b0-3884-4a93-93a4-8c8b0324ac46"/>
  </ds:schemaRefs>
</ds:datastoreItem>
</file>

<file path=customXml/itemProps3.xml><?xml version="1.0" encoding="utf-8"?>
<ds:datastoreItem xmlns:ds="http://schemas.openxmlformats.org/officeDocument/2006/customXml" ds:itemID="{77ACFBB9-5B94-4A9A-8503-01035708FE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883b0-3884-4a93-93a4-8c8b0324ac46"/>
    <ds:schemaRef ds:uri="45aa3c44-59e1-4092-91c6-4d55d6f9978d"/>
    <ds:schemaRef ds:uri="e624b471-45f9-4997-8ae9-02ccbe75fc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4B14740-D0E7-493D-A00F-DBF8FF3F562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 5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lastPrinted>2020-02-07T09:41:56Z</cp:lastPrinted>
  <dcterms:created xsi:type="dcterms:W3CDTF">2009-03-04T09:36:54Z</dcterms:created>
  <dcterms:modified xsi:type="dcterms:W3CDTF">2025-01-27T10:09:55Z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0x01010038C815DB7D285B4B9BA1E2E525886D61</vt:lpwstr>
  </property>
  <property fmtid="{D5CDD505-2E9C-101B-9397-08002B2CF9AE}" pid="4" name="_dlc_DocIdItemGuid">
    <vt:lpwstr>aa5b9bc6-57ad-4e24-8093-b6a6f2825989</vt:lpwstr>
  </property>
</Properties>
</file>